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uzelky\2018-19\JmK senioři\"/>
    </mc:Choice>
  </mc:AlternateContent>
  <bookViews>
    <workbookView xWindow="0" yWindow="0" windowWidth="15480" windowHeight="8190" activeTab="2"/>
  </bookViews>
  <sheets>
    <sheet name="Pořadí nástupu" sheetId="4" r:id="rId1"/>
    <sheet name="Výsledky" sheetId="1" r:id="rId2"/>
    <sheet name="Tabule" sheetId="2" r:id="rId3"/>
    <sheet name="List3" sheetId="3" r:id="rId4"/>
  </sheets>
  <calcPr calcId="152511"/>
</workbook>
</file>

<file path=xl/calcChain.xml><?xml version="1.0" encoding="utf-8"?>
<calcChain xmlns="http://schemas.openxmlformats.org/spreadsheetml/2006/main">
  <c r="B17" i="2" l="1"/>
  <c r="B28" i="2"/>
  <c r="B4" i="2"/>
  <c r="B16" i="2"/>
  <c r="B37" i="2"/>
  <c r="D3" i="2" l="1"/>
  <c r="C3" i="2"/>
  <c r="B3" i="2"/>
  <c r="D24" i="2"/>
  <c r="C24" i="2"/>
  <c r="B24" i="2"/>
  <c r="I4" i="1" l="1"/>
  <c r="B8" i="2" l="1"/>
  <c r="C8" i="2"/>
  <c r="D8" i="2"/>
  <c r="B31" i="2"/>
  <c r="C31" i="2"/>
  <c r="D31" i="2"/>
  <c r="B38" i="2"/>
  <c r="C38" i="2"/>
  <c r="D38" i="2"/>
  <c r="B5" i="2"/>
  <c r="C5" i="2"/>
  <c r="D5" i="2"/>
  <c r="I10" i="1" l="1"/>
  <c r="Q24" i="1"/>
  <c r="C12" i="2"/>
  <c r="C6" i="2"/>
  <c r="C19" i="2"/>
  <c r="C21" i="2"/>
  <c r="C27" i="2"/>
  <c r="C13" i="2"/>
  <c r="C23" i="2"/>
  <c r="C15" i="2"/>
  <c r="C9" i="2"/>
  <c r="C26" i="2"/>
  <c r="C17" i="2"/>
  <c r="C28" i="2"/>
  <c r="C4" i="2"/>
  <c r="C16" i="2"/>
  <c r="C37" i="2"/>
  <c r="C33" i="2"/>
  <c r="C34" i="2"/>
  <c r="C20" i="2"/>
  <c r="C14" i="2"/>
  <c r="C32" i="2"/>
  <c r="C11" i="2"/>
  <c r="C22" i="2"/>
  <c r="C30" i="2"/>
  <c r="C7" i="2"/>
  <c r="C25" i="2"/>
  <c r="C29" i="2"/>
  <c r="C18" i="2"/>
  <c r="C35" i="2"/>
  <c r="C10" i="2"/>
  <c r="C36" i="2"/>
  <c r="W12" i="1"/>
  <c r="W18" i="1"/>
  <c r="W13" i="1"/>
  <c r="W9" i="1"/>
  <c r="W23" i="1"/>
  <c r="X12" i="1"/>
  <c r="X18" i="1"/>
  <c r="X13" i="1"/>
  <c r="X9" i="1"/>
  <c r="X23" i="1"/>
  <c r="Y12" i="1"/>
  <c r="Y18" i="1"/>
  <c r="Y13" i="1"/>
  <c r="Y9" i="1"/>
  <c r="Y23" i="1"/>
  <c r="I12" i="1"/>
  <c r="M12" i="1"/>
  <c r="Q12" i="1"/>
  <c r="U12" i="1"/>
  <c r="I18" i="1"/>
  <c r="M18" i="1"/>
  <c r="Q18" i="1"/>
  <c r="U18" i="1"/>
  <c r="I13" i="1"/>
  <c r="M13" i="1"/>
  <c r="Q13" i="1"/>
  <c r="U13" i="1"/>
  <c r="I9" i="1"/>
  <c r="M9" i="1"/>
  <c r="Q9" i="1"/>
  <c r="U9" i="1"/>
  <c r="I23" i="1"/>
  <c r="M23" i="1"/>
  <c r="Q23" i="1"/>
  <c r="U23" i="1"/>
  <c r="W26" i="1"/>
  <c r="W7" i="1"/>
  <c r="X26" i="1"/>
  <c r="X7" i="1"/>
  <c r="Y26" i="1"/>
  <c r="Y7" i="1"/>
  <c r="I26" i="1"/>
  <c r="M26" i="1"/>
  <c r="Q26" i="1"/>
  <c r="U26" i="1"/>
  <c r="I7" i="1"/>
  <c r="M7" i="1"/>
  <c r="Q7" i="1"/>
  <c r="U7" i="1"/>
  <c r="W15" i="1"/>
  <c r="X15" i="1"/>
  <c r="Y15" i="1"/>
  <c r="I15" i="1"/>
  <c r="M15" i="1"/>
  <c r="Q15" i="1"/>
  <c r="U15" i="1"/>
  <c r="B12" i="2"/>
  <c r="D12" i="2"/>
  <c r="W28" i="1"/>
  <c r="W20" i="1"/>
  <c r="W17" i="1"/>
  <c r="X28" i="1"/>
  <c r="X20" i="1"/>
  <c r="X17" i="1"/>
  <c r="F13" i="2" s="1"/>
  <c r="Y28" i="1"/>
  <c r="Y20" i="1"/>
  <c r="Y17" i="1"/>
  <c r="I28" i="1"/>
  <c r="M28" i="1"/>
  <c r="Q28" i="1"/>
  <c r="U28" i="1"/>
  <c r="I20" i="1"/>
  <c r="M20" i="1"/>
  <c r="Q20" i="1"/>
  <c r="U20" i="1"/>
  <c r="I17" i="1"/>
  <c r="M17" i="1"/>
  <c r="Q17" i="1"/>
  <c r="U17" i="1"/>
  <c r="B6" i="2"/>
  <c r="D6" i="2"/>
  <c r="W36" i="1"/>
  <c r="E10" i="2" s="1"/>
  <c r="X36" i="1"/>
  <c r="Y36" i="1"/>
  <c r="G10" i="2" s="1"/>
  <c r="I36" i="1"/>
  <c r="M36" i="1"/>
  <c r="Q36" i="1"/>
  <c r="U36" i="1"/>
  <c r="B19" i="2"/>
  <c r="D19" i="2"/>
  <c r="W21" i="1"/>
  <c r="X21" i="1"/>
  <c r="Y21" i="1"/>
  <c r="I21" i="1"/>
  <c r="M21" i="1"/>
  <c r="Q21" i="1"/>
  <c r="U21" i="1"/>
  <c r="B21" i="2"/>
  <c r="D21" i="2"/>
  <c r="W25" i="1"/>
  <c r="W16" i="1"/>
  <c r="X25" i="1"/>
  <c r="X16" i="1"/>
  <c r="Y25" i="1"/>
  <c r="Y16" i="1"/>
  <c r="I25" i="1"/>
  <c r="M25" i="1"/>
  <c r="Q25" i="1"/>
  <c r="U25" i="1"/>
  <c r="I16" i="1"/>
  <c r="M16" i="1"/>
  <c r="Q16" i="1"/>
  <c r="U16" i="1"/>
  <c r="B27" i="2"/>
  <c r="D27" i="2"/>
  <c r="W14" i="1"/>
  <c r="W10" i="1"/>
  <c r="X14" i="1"/>
  <c r="X10" i="1"/>
  <c r="Y14" i="1"/>
  <c r="Y10" i="1"/>
  <c r="I14" i="1"/>
  <c r="M14" i="1"/>
  <c r="Q14" i="1"/>
  <c r="U14" i="1"/>
  <c r="M10" i="1"/>
  <c r="Q10" i="1"/>
  <c r="U10" i="1"/>
  <c r="B13" i="2"/>
  <c r="D13" i="2"/>
  <c r="B23" i="2"/>
  <c r="D23" i="2"/>
  <c r="W32" i="1"/>
  <c r="E25" i="2" s="1"/>
  <c r="X32" i="1"/>
  <c r="F25" i="2" s="1"/>
  <c r="Y32" i="1"/>
  <c r="G25" i="2" s="1"/>
  <c r="I32" i="1"/>
  <c r="M32" i="1"/>
  <c r="Q32" i="1"/>
  <c r="U32" i="1"/>
  <c r="B15" i="2"/>
  <c r="D15" i="2"/>
  <c r="W22" i="1"/>
  <c r="W8" i="1"/>
  <c r="W19" i="1"/>
  <c r="X22" i="1"/>
  <c r="X8" i="1"/>
  <c r="X19" i="1"/>
  <c r="Y22" i="1"/>
  <c r="Y8" i="1"/>
  <c r="Y19" i="1"/>
  <c r="I22" i="1"/>
  <c r="M22" i="1"/>
  <c r="Q22" i="1"/>
  <c r="U22" i="1"/>
  <c r="I8" i="1"/>
  <c r="M8" i="1"/>
  <c r="Q8" i="1"/>
  <c r="U8" i="1"/>
  <c r="I19" i="1"/>
  <c r="M19" i="1"/>
  <c r="Q19" i="1"/>
  <c r="U19" i="1"/>
  <c r="B9" i="2"/>
  <c r="D9" i="2"/>
  <c r="W27" i="1"/>
  <c r="W11" i="1"/>
  <c r="X27" i="1"/>
  <c r="X11" i="1"/>
  <c r="Y27" i="1"/>
  <c r="Y11" i="1"/>
  <c r="I27" i="1"/>
  <c r="M27" i="1"/>
  <c r="Q27" i="1"/>
  <c r="U27" i="1"/>
  <c r="I11" i="1"/>
  <c r="M11" i="1"/>
  <c r="Q11" i="1"/>
  <c r="U11" i="1"/>
  <c r="B26" i="2"/>
  <c r="D26" i="2"/>
  <c r="W31" i="1"/>
  <c r="E7" i="2" s="1"/>
  <c r="X31" i="1"/>
  <c r="F7" i="2" s="1"/>
  <c r="Y31" i="1"/>
  <c r="G7" i="2" s="1"/>
  <c r="I31" i="1"/>
  <c r="M31" i="1"/>
  <c r="Q31" i="1"/>
  <c r="U31" i="1"/>
  <c r="D17" i="2"/>
  <c r="D28" i="2"/>
  <c r="W24" i="1"/>
  <c r="X24" i="1"/>
  <c r="F4" i="2" s="1"/>
  <c r="Y24" i="1"/>
  <c r="I24" i="1"/>
  <c r="M24" i="1"/>
  <c r="U24" i="1"/>
  <c r="D4" i="2"/>
  <c r="W34" i="1"/>
  <c r="E18" i="2" s="1"/>
  <c r="X34" i="1"/>
  <c r="Y34" i="1"/>
  <c r="G18" i="2" s="1"/>
  <c r="I34" i="1"/>
  <c r="M34" i="1"/>
  <c r="Q34" i="1"/>
  <c r="U34" i="1"/>
  <c r="D16" i="2"/>
  <c r="W33" i="1"/>
  <c r="X33" i="1"/>
  <c r="F29" i="2" s="1"/>
  <c r="Y33" i="1"/>
  <c r="G29" i="2" s="1"/>
  <c r="I33" i="1"/>
  <c r="M33" i="1"/>
  <c r="Q33" i="1"/>
  <c r="U33" i="1"/>
  <c r="D37" i="2"/>
  <c r="W4" i="1"/>
  <c r="X4" i="1"/>
  <c r="Y4" i="1"/>
  <c r="M4" i="1"/>
  <c r="Q4" i="1"/>
  <c r="U4" i="1"/>
  <c r="B33" i="2"/>
  <c r="D33" i="2"/>
  <c r="B34" i="2"/>
  <c r="D34" i="2"/>
  <c r="W5" i="1"/>
  <c r="X5" i="1"/>
  <c r="Y5" i="1"/>
  <c r="I5" i="1"/>
  <c r="M5" i="1"/>
  <c r="Q5" i="1"/>
  <c r="U5" i="1"/>
  <c r="B20" i="2"/>
  <c r="D20" i="2"/>
  <c r="B14" i="2"/>
  <c r="D14" i="2"/>
  <c r="W29" i="1"/>
  <c r="X29" i="1"/>
  <c r="F22" i="2" s="1"/>
  <c r="Y29" i="1"/>
  <c r="G22" i="2" s="1"/>
  <c r="I29" i="1"/>
  <c r="M29" i="1"/>
  <c r="Q29" i="1"/>
  <c r="U29" i="1"/>
  <c r="B32" i="2"/>
  <c r="D32" i="2"/>
  <c r="W6" i="1"/>
  <c r="X6" i="1"/>
  <c r="Y6" i="1"/>
  <c r="I6" i="1"/>
  <c r="M6" i="1"/>
  <c r="Q6" i="1"/>
  <c r="U6" i="1"/>
  <c r="B11" i="2"/>
  <c r="D11" i="2"/>
  <c r="B22" i="2"/>
  <c r="D22" i="2"/>
  <c r="E22" i="2"/>
  <c r="B30" i="2"/>
  <c r="D30" i="2"/>
  <c r="W30" i="1"/>
  <c r="E30" i="2" s="1"/>
  <c r="X30" i="1"/>
  <c r="F30" i="2" s="1"/>
  <c r="Y30" i="1"/>
  <c r="G30" i="2" s="1"/>
  <c r="I30" i="1"/>
  <c r="M30" i="1"/>
  <c r="Q30" i="1"/>
  <c r="U30" i="1"/>
  <c r="B7" i="2"/>
  <c r="D7" i="2"/>
  <c r="B25" i="2"/>
  <c r="D25" i="2"/>
  <c r="B29" i="2"/>
  <c r="D29" i="2"/>
  <c r="W35" i="1"/>
  <c r="E35" i="2" s="1"/>
  <c r="E29" i="2"/>
  <c r="X35" i="1"/>
  <c r="F35" i="2" s="1"/>
  <c r="Y35" i="1"/>
  <c r="G35" i="2" s="1"/>
  <c r="I35" i="1"/>
  <c r="M35" i="1"/>
  <c r="Q35" i="1"/>
  <c r="U35" i="1"/>
  <c r="B18" i="2"/>
  <c r="D18" i="2"/>
  <c r="F18" i="2"/>
  <c r="B35" i="2"/>
  <c r="D35" i="2"/>
  <c r="B10" i="2"/>
  <c r="D10" i="2"/>
  <c r="F10" i="2"/>
  <c r="B36" i="2"/>
  <c r="D36" i="2"/>
  <c r="I37" i="1"/>
  <c r="M37" i="1"/>
  <c r="Q37" i="1"/>
  <c r="U37" i="1"/>
  <c r="W37" i="1"/>
  <c r="E36" i="2" s="1"/>
  <c r="X37" i="1"/>
  <c r="F36" i="2" s="1"/>
  <c r="Y37" i="1"/>
  <c r="G36" i="2" s="1"/>
  <c r="I38" i="1"/>
  <c r="M38" i="1"/>
  <c r="Q38" i="1"/>
  <c r="U38" i="1"/>
  <c r="W38" i="1"/>
  <c r="E24" i="2" s="1"/>
  <c r="X38" i="1"/>
  <c r="F24" i="2" s="1"/>
  <c r="Y38" i="1"/>
  <c r="G24" i="2" s="1"/>
  <c r="I39" i="1"/>
  <c r="M39" i="1"/>
  <c r="Q39" i="1"/>
  <c r="U39" i="1"/>
  <c r="W39" i="1"/>
  <c r="E3" i="2" s="1"/>
  <c r="X39" i="1"/>
  <c r="F3" i="2" s="1"/>
  <c r="Y39" i="1"/>
  <c r="G3" i="2" s="1"/>
  <c r="Z39" i="1" l="1"/>
  <c r="H3" i="2" s="1"/>
  <c r="Z38" i="1"/>
  <c r="H24" i="2" s="1"/>
  <c r="Z37" i="1"/>
  <c r="H36" i="2" s="1"/>
  <c r="Z36" i="1"/>
  <c r="Z35" i="1"/>
  <c r="Z32" i="1"/>
  <c r="H25" i="2"/>
  <c r="Z31" i="1"/>
  <c r="H7" i="2" s="1"/>
  <c r="G11" i="2"/>
  <c r="E11" i="2"/>
  <c r="Z30" i="1"/>
  <c r="G32" i="2"/>
  <c r="E32" i="2"/>
  <c r="G8" i="2"/>
  <c r="E8" i="2"/>
  <c r="G31" i="2"/>
  <c r="E31" i="2"/>
  <c r="F8" i="2"/>
  <c r="G33" i="2"/>
  <c r="E33" i="2"/>
  <c r="F38" i="2"/>
  <c r="F32" i="2"/>
  <c r="G20" i="2"/>
  <c r="F20" i="2"/>
  <c r="Z25" i="1"/>
  <c r="F11" i="2"/>
  <c r="E14" i="2"/>
  <c r="Z4" i="1"/>
  <c r="Z6" i="1"/>
  <c r="G38" i="2"/>
  <c r="E38" i="2"/>
  <c r="G26" i="2"/>
  <c r="E26" i="2"/>
  <c r="G4" i="2"/>
  <c r="Z11" i="1"/>
  <c r="F33" i="2"/>
  <c r="G16" i="2"/>
  <c r="F16" i="2"/>
  <c r="E16" i="2"/>
  <c r="Z22" i="1"/>
  <c r="Z5" i="1"/>
  <c r="Z24" i="1"/>
  <c r="G37" i="2"/>
  <c r="E37" i="2"/>
  <c r="G34" i="2"/>
  <c r="E34" i="2"/>
  <c r="E20" i="2"/>
  <c r="E4" i="2"/>
  <c r="G14" i="2"/>
  <c r="F14" i="2"/>
  <c r="F37" i="2"/>
  <c r="Z28" i="1"/>
  <c r="F34" i="2"/>
  <c r="F31" i="2"/>
  <c r="G17" i="2"/>
  <c r="E17" i="2"/>
  <c r="F26" i="2"/>
  <c r="G28" i="2"/>
  <c r="E28" i="2"/>
  <c r="G13" i="2"/>
  <c r="E13" i="2"/>
  <c r="F28" i="2"/>
  <c r="Z20" i="1"/>
  <c r="G9" i="2"/>
  <c r="E9" i="2"/>
  <c r="F17" i="2"/>
  <c r="F9" i="2"/>
  <c r="Z8" i="1"/>
  <c r="Z21" i="1"/>
  <c r="F15" i="2"/>
  <c r="G15" i="2"/>
  <c r="E15" i="2"/>
  <c r="G23" i="2"/>
  <c r="E23" i="2"/>
  <c r="F23" i="2"/>
  <c r="G12" i="2"/>
  <c r="G5" i="2"/>
  <c r="F5" i="2"/>
  <c r="E5" i="2"/>
  <c r="G27" i="2"/>
  <c r="F27" i="2"/>
  <c r="E27" i="2"/>
  <c r="E12" i="2"/>
  <c r="Z19" i="1"/>
  <c r="Z14" i="1"/>
  <c r="F19" i="2"/>
  <c r="Z10" i="1"/>
  <c r="Z18" i="1"/>
  <c r="G21" i="2"/>
  <c r="E21" i="2"/>
  <c r="G6" i="2"/>
  <c r="E6" i="2"/>
  <c r="G19" i="2"/>
  <c r="F21" i="2"/>
  <c r="F6" i="2"/>
  <c r="E19" i="2"/>
  <c r="Z13" i="1"/>
  <c r="F12" i="2"/>
  <c r="Z26" i="1"/>
  <c r="Z9" i="1"/>
  <c r="H30" i="2"/>
  <c r="H10" i="2"/>
  <c r="H35" i="2"/>
  <c r="Z29" i="1"/>
  <c r="H22" i="2" s="1"/>
  <c r="Z33" i="1"/>
  <c r="H29" i="2" s="1"/>
  <c r="Z34" i="1"/>
  <c r="H18" i="2" s="1"/>
  <c r="Z27" i="1"/>
  <c r="Z16" i="1"/>
  <c r="Z17" i="1"/>
  <c r="Z15" i="1"/>
  <c r="Z7" i="1"/>
  <c r="Z23" i="1"/>
  <c r="Z12" i="1"/>
  <c r="H11" i="2" l="1"/>
  <c r="H8" i="2"/>
  <c r="H38" i="2"/>
  <c r="H13" i="2"/>
  <c r="H32" i="2"/>
  <c r="H14" i="2"/>
  <c r="H37" i="2"/>
  <c r="H16" i="2"/>
  <c r="H4" i="2"/>
  <c r="H33" i="2"/>
  <c r="H34" i="2"/>
  <c r="H20" i="2"/>
  <c r="H28" i="2"/>
  <c r="H26" i="2"/>
  <c r="H9" i="2"/>
  <c r="H17" i="2"/>
  <c r="H15" i="2"/>
  <c r="H31" i="2"/>
  <c r="H5" i="2"/>
  <c r="H23" i="2"/>
  <c r="H27" i="2"/>
  <c r="H21" i="2"/>
  <c r="H6" i="2"/>
  <c r="H19" i="2"/>
  <c r="H12" i="2"/>
</calcChain>
</file>

<file path=xl/sharedStrings.xml><?xml version="1.0" encoding="utf-8"?>
<sst xmlns="http://schemas.openxmlformats.org/spreadsheetml/2006/main" count="329" uniqueCount="139">
  <si>
    <t>číslo dráhy</t>
  </si>
  <si>
    <t>pořadí los</t>
  </si>
  <si>
    <t>příjmení</t>
  </si>
  <si>
    <t>jméno</t>
  </si>
  <si>
    <t>oddíl</t>
  </si>
  <si>
    <t>čas nástupu</t>
  </si>
  <si>
    <r>
      <t>9</t>
    </r>
    <r>
      <rPr>
        <vertAlign val="superscript"/>
        <sz val="10"/>
        <rFont val="Arial"/>
        <family val="2"/>
        <charset val="238"/>
      </rPr>
      <t xml:space="preserve">00 </t>
    </r>
    <r>
      <rPr>
        <sz val="10"/>
        <rFont val="Arial"/>
        <family val="2"/>
        <charset val="238"/>
      </rPr>
      <t>hod</t>
    </r>
  </si>
  <si>
    <r>
      <t>10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 CE"/>
        <family val="2"/>
        <charset val="238"/>
      </rPr>
      <t xml:space="preserve"> hod</t>
    </r>
  </si>
  <si>
    <r>
      <t>11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 CE"/>
        <family val="2"/>
        <charset val="238"/>
      </rPr>
      <t xml:space="preserve"> hod</t>
    </r>
  </si>
  <si>
    <r>
      <t>12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 CE"/>
        <family val="2"/>
        <charset val="238"/>
      </rPr>
      <t xml:space="preserve"> hod</t>
    </r>
  </si>
  <si>
    <r>
      <t>13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 CE"/>
        <family val="2"/>
        <charset val="238"/>
      </rPr>
      <t xml:space="preserve"> hod</t>
    </r>
  </si>
  <si>
    <r>
      <t>14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 CE"/>
        <family val="2"/>
        <charset val="238"/>
      </rPr>
      <t xml:space="preserve"> hod</t>
    </r>
  </si>
  <si>
    <r>
      <t>15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 CE"/>
        <family val="2"/>
        <charset val="238"/>
      </rPr>
      <t xml:space="preserve"> hod</t>
    </r>
  </si>
  <si>
    <r>
      <t>16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 CE"/>
        <family val="2"/>
        <charset val="238"/>
      </rPr>
      <t xml:space="preserve"> hod</t>
    </r>
  </si>
  <si>
    <r>
      <t>17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 CE"/>
        <family val="2"/>
        <charset val="238"/>
      </rPr>
      <t xml:space="preserve"> hod</t>
    </r>
  </si>
  <si>
    <t>Příjmení</t>
  </si>
  <si>
    <t>Jméno</t>
  </si>
  <si>
    <t>reg. číslo</t>
  </si>
  <si>
    <t>I.dráha</t>
  </si>
  <si>
    <t>II.dráha</t>
  </si>
  <si>
    <t>III.dráha</t>
  </si>
  <si>
    <t>IV.dráha</t>
  </si>
  <si>
    <t>celkem</t>
  </si>
  <si>
    <t>plné</t>
  </si>
  <si>
    <t>dor.</t>
  </si>
  <si>
    <t>ch</t>
  </si>
  <si>
    <t>celk.</t>
  </si>
  <si>
    <t>pořadí</t>
  </si>
  <si>
    <t xml:space="preserve">dorážka </t>
  </si>
  <si>
    <t>chyby</t>
  </si>
  <si>
    <t xml:space="preserve">Novotný </t>
  </si>
  <si>
    <t>Ladislav</t>
  </si>
  <si>
    <t>KK Blansko</t>
  </si>
  <si>
    <t>Pacal</t>
  </si>
  <si>
    <t>Robert</t>
  </si>
  <si>
    <t>TJ Sokol Husovice</t>
  </si>
  <si>
    <t>Žižlavský</t>
  </si>
  <si>
    <t>Zdeněk</t>
  </si>
  <si>
    <t>KK MS Brno</t>
  </si>
  <si>
    <t>Kolařík</t>
  </si>
  <si>
    <t>Karel</t>
  </si>
  <si>
    <t>Oujezdský</t>
  </si>
  <si>
    <t>Miroslav</t>
  </si>
  <si>
    <t>Jan</t>
  </si>
  <si>
    <t>Šmerda</t>
  </si>
  <si>
    <t>Torony</t>
  </si>
  <si>
    <t>Ivan</t>
  </si>
  <si>
    <t>TJ Sokol Šanov</t>
  </si>
  <si>
    <t>Vondráček</t>
  </si>
  <si>
    <t>Vladimír</t>
  </si>
  <si>
    <t>SK Brno Žabovřesky</t>
  </si>
  <si>
    <t>Peťovský</t>
  </si>
  <si>
    <t>Milan</t>
  </si>
  <si>
    <t>KK Brno Židenice</t>
  </si>
  <si>
    <t>Kellner</t>
  </si>
  <si>
    <t>František</t>
  </si>
  <si>
    <t xml:space="preserve">Hájek </t>
  </si>
  <si>
    <t>Josef</t>
  </si>
  <si>
    <t>KK Orel Telnice</t>
  </si>
  <si>
    <t>Plaga</t>
  </si>
  <si>
    <t>KK Slovan Rosice</t>
  </si>
  <si>
    <t>Klika</t>
  </si>
  <si>
    <t>Jaromír</t>
  </si>
  <si>
    <t>KK Orel Ivančice</t>
  </si>
  <si>
    <t>Holoubek</t>
  </si>
  <si>
    <t>TJ Sokol Brno IV</t>
  </si>
  <si>
    <t>Zouhar</t>
  </si>
  <si>
    <t>Rudolf</t>
  </si>
  <si>
    <t>Ostřížek</t>
  </si>
  <si>
    <t>Eduard</t>
  </si>
  <si>
    <t>Vymazal</t>
  </si>
  <si>
    <t>Dvořák</t>
  </si>
  <si>
    <t>Jiří</t>
  </si>
  <si>
    <t>Kříž</t>
  </si>
  <si>
    <t>Štěpán</t>
  </si>
  <si>
    <t>KC Hodonín</t>
  </si>
  <si>
    <t>Teplík</t>
  </si>
  <si>
    <t>Blahůšek</t>
  </si>
  <si>
    <t>SKK Dubňany</t>
  </si>
  <si>
    <t>Guryča</t>
  </si>
  <si>
    <t>Čech</t>
  </si>
  <si>
    <t>TJ Lokomotiva Valtice</t>
  </si>
  <si>
    <t>Herzán</t>
  </si>
  <si>
    <t>Helešic</t>
  </si>
  <si>
    <t>SK Baník Ratíškovice</t>
  </si>
  <si>
    <t>Fialka</t>
  </si>
  <si>
    <t>Hosaja</t>
  </si>
  <si>
    <t>SK Podlužan Prušánky</t>
  </si>
  <si>
    <t>Formánek</t>
  </si>
  <si>
    <t>KK Vyškov</t>
  </si>
  <si>
    <t>Poledník</t>
  </si>
  <si>
    <t>Zahradník</t>
  </si>
  <si>
    <t>Dušan</t>
  </si>
  <si>
    <t>TJ Sokol Vážany</t>
  </si>
  <si>
    <t>Něnička</t>
  </si>
  <si>
    <t>Sedláček</t>
  </si>
  <si>
    <t>Petr</t>
  </si>
  <si>
    <t>Kamenišťák</t>
  </si>
  <si>
    <t>Smrž</t>
  </si>
  <si>
    <t>Jaroslav</t>
  </si>
  <si>
    <t>Stávek</t>
  </si>
  <si>
    <t>KK Jiskra Čejkovice</t>
  </si>
  <si>
    <t>Svoboda</t>
  </si>
  <si>
    <t>TJ Sokol Vracov</t>
  </si>
  <si>
    <t>09535</t>
  </si>
  <si>
    <t>16346</t>
  </si>
  <si>
    <t>06309</t>
  </si>
  <si>
    <t>20836</t>
  </si>
  <si>
    <t>08955</t>
  </si>
  <si>
    <t>13906</t>
  </si>
  <si>
    <t>18012</t>
  </si>
  <si>
    <t>08225</t>
  </si>
  <si>
    <t>19434</t>
  </si>
  <si>
    <t>06879</t>
  </si>
  <si>
    <t>09471</t>
  </si>
  <si>
    <t>10770</t>
  </si>
  <si>
    <t>07647</t>
  </si>
  <si>
    <t>09239</t>
  </si>
  <si>
    <t>09037</t>
  </si>
  <si>
    <t>06805</t>
  </si>
  <si>
    <t>08060</t>
  </si>
  <si>
    <t>08049</t>
  </si>
  <si>
    <t>08063</t>
  </si>
  <si>
    <t>11780</t>
  </si>
  <si>
    <t>11782</t>
  </si>
  <si>
    <t>07199</t>
  </si>
  <si>
    <t>19435</t>
  </si>
  <si>
    <t>13681</t>
  </si>
  <si>
    <t>07372</t>
  </si>
  <si>
    <t>07242</t>
  </si>
  <si>
    <t>06978</t>
  </si>
  <si>
    <t>06975</t>
  </si>
  <si>
    <t>16721</t>
  </si>
  <si>
    <t>10554</t>
  </si>
  <si>
    <t>08249</t>
  </si>
  <si>
    <t>08271</t>
  </si>
  <si>
    <t>25672</t>
  </si>
  <si>
    <t>07678</t>
  </si>
  <si>
    <t>20479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</si>
</sst>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</fills>
  <borders count="13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2" fillId="0" borderId="0"/>
    <xf numFmtId="0" fontId="1" fillId="0" borderId="0"/>
  </cellStyleXfs>
  <cellXfs count="3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3" fillId="0" borderId="0" xfId="2" applyFont="1" applyBorder="1" applyAlignment="1">
      <alignment horizontal="center" vertical="center"/>
    </xf>
    <xf numFmtId="0" fontId="12" fillId="0" borderId="0" xfId="2"/>
    <xf numFmtId="0" fontId="12" fillId="0" borderId="0" xfId="2" applyBorder="1"/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15" fillId="0" borderId="15" xfId="0" applyFont="1" applyFill="1" applyBorder="1"/>
    <xf numFmtId="0" fontId="16" fillId="0" borderId="16" xfId="0" applyFont="1" applyFill="1" applyBorder="1"/>
    <xf numFmtId="0" fontId="16" fillId="0" borderId="17" xfId="0" applyFont="1" applyFill="1" applyBorder="1"/>
    <xf numFmtId="0" fontId="15" fillId="0" borderId="18" xfId="0" applyFont="1" applyFill="1" applyBorder="1"/>
    <xf numFmtId="0" fontId="16" fillId="2" borderId="19" xfId="0" applyFont="1" applyFill="1" applyBorder="1"/>
    <xf numFmtId="0" fontId="17" fillId="3" borderId="19" xfId="0" applyFont="1" applyFill="1" applyBorder="1"/>
    <xf numFmtId="0" fontId="15" fillId="0" borderId="20" xfId="0" applyFont="1" applyFill="1" applyBorder="1"/>
    <xf numFmtId="0" fontId="16" fillId="0" borderId="21" xfId="0" applyFont="1" applyFill="1" applyBorder="1"/>
    <xf numFmtId="0" fontId="16" fillId="0" borderId="22" xfId="0" applyFont="1" applyFill="1" applyBorder="1"/>
    <xf numFmtId="0" fontId="15" fillId="0" borderId="23" xfId="0" applyFont="1" applyFill="1" applyBorder="1"/>
    <xf numFmtId="0" fontId="16" fillId="2" borderId="24" xfId="0" applyFont="1" applyFill="1" applyBorder="1"/>
    <xf numFmtId="0" fontId="17" fillId="3" borderId="24" xfId="0" applyFont="1" applyFill="1" applyBorder="1"/>
    <xf numFmtId="0" fontId="15" fillId="0" borderId="25" xfId="0" applyFont="1" applyFill="1" applyBorder="1"/>
    <xf numFmtId="0" fontId="16" fillId="0" borderId="26" xfId="0" applyFont="1" applyFill="1" applyBorder="1"/>
    <xf numFmtId="0" fontId="16" fillId="0" borderId="27" xfId="0" applyFont="1" applyFill="1" applyBorder="1"/>
    <xf numFmtId="0" fontId="15" fillId="0" borderId="28" xfId="0" applyFont="1" applyFill="1" applyBorder="1"/>
    <xf numFmtId="0" fontId="16" fillId="2" borderId="29" xfId="0" applyFont="1" applyFill="1" applyBorder="1"/>
    <xf numFmtId="0" fontId="17" fillId="3" borderId="29" xfId="0" applyFont="1" applyFill="1" applyBorder="1"/>
    <xf numFmtId="0" fontId="15" fillId="0" borderId="30" xfId="0" applyFont="1" applyFill="1" applyBorder="1"/>
    <xf numFmtId="0" fontId="16" fillId="0" borderId="31" xfId="0" applyFont="1" applyFill="1" applyBorder="1"/>
    <xf numFmtId="0" fontId="16" fillId="0" borderId="32" xfId="0" applyFont="1" applyFill="1" applyBorder="1"/>
    <xf numFmtId="0" fontId="15" fillId="0" borderId="33" xfId="0" applyFont="1" applyFill="1" applyBorder="1"/>
    <xf numFmtId="0" fontId="16" fillId="2" borderId="34" xfId="0" applyFont="1" applyFill="1" applyBorder="1"/>
    <xf numFmtId="0" fontId="17" fillId="3" borderId="34" xfId="0" applyFont="1" applyFill="1" applyBorder="1"/>
    <xf numFmtId="0" fontId="15" fillId="0" borderId="35" xfId="0" applyFont="1" applyFill="1" applyBorder="1"/>
    <xf numFmtId="0" fontId="16" fillId="0" borderId="36" xfId="0" applyFont="1" applyFill="1" applyBorder="1"/>
    <xf numFmtId="0" fontId="16" fillId="0" borderId="37" xfId="0" applyFont="1" applyFill="1" applyBorder="1"/>
    <xf numFmtId="0" fontId="15" fillId="0" borderId="38" xfId="0" applyFont="1" applyFill="1" applyBorder="1"/>
    <xf numFmtId="0" fontId="16" fillId="2" borderId="39" xfId="0" applyFont="1" applyFill="1" applyBorder="1"/>
    <xf numFmtId="0" fontId="17" fillId="3" borderId="39" xfId="0" applyFont="1" applyFill="1" applyBorder="1"/>
    <xf numFmtId="0" fontId="0" fillId="2" borderId="40" xfId="0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3" fillId="2" borderId="46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15" fillId="0" borderId="1" xfId="0" applyFont="1" applyFill="1" applyBorder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4" xfId="0" applyFont="1" applyFill="1" applyBorder="1" applyProtection="1">
      <protection locked="0"/>
    </xf>
    <xf numFmtId="0" fontId="15" fillId="0" borderId="20" xfId="0" applyFont="1" applyFill="1" applyBorder="1" applyProtection="1">
      <protection locked="0"/>
    </xf>
    <xf numFmtId="0" fontId="15" fillId="0" borderId="2" xfId="0" applyFont="1" applyFill="1" applyBorder="1" applyProtection="1">
      <protection locked="0"/>
    </xf>
    <xf numFmtId="0" fontId="15" fillId="0" borderId="25" xfId="0" applyFont="1" applyFill="1" applyBorder="1" applyProtection="1">
      <protection locked="0"/>
    </xf>
    <xf numFmtId="0" fontId="15" fillId="0" borderId="3" xfId="0" applyFont="1" applyFill="1" applyBorder="1" applyProtection="1">
      <protection locked="0"/>
    </xf>
    <xf numFmtId="0" fontId="15" fillId="0" borderId="30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15" fillId="0" borderId="35" xfId="0" applyFont="1" applyFill="1" applyBorder="1" applyProtection="1">
      <protection locked="0"/>
    </xf>
    <xf numFmtId="0" fontId="15" fillId="0" borderId="18" xfId="0" applyFont="1" applyFill="1" applyBorder="1" applyProtection="1">
      <protection locked="0"/>
    </xf>
    <xf numFmtId="0" fontId="15" fillId="0" borderId="23" xfId="0" applyFont="1" applyFill="1" applyBorder="1" applyProtection="1">
      <protection locked="0"/>
    </xf>
    <xf numFmtId="0" fontId="15" fillId="0" borderId="28" xfId="0" applyFont="1" applyFill="1" applyBorder="1" applyProtection="1">
      <protection locked="0"/>
    </xf>
    <xf numFmtId="0" fontId="15" fillId="0" borderId="33" xfId="0" applyFont="1" applyFill="1" applyBorder="1" applyProtection="1">
      <protection locked="0"/>
    </xf>
    <xf numFmtId="0" fontId="15" fillId="0" borderId="38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5" xfId="0" applyFont="1" applyFill="1" applyBorder="1" applyProtection="1">
      <protection locked="0"/>
    </xf>
    <xf numFmtId="0" fontId="7" fillId="0" borderId="16" xfId="0" applyFont="1" applyFill="1" applyBorder="1"/>
    <xf numFmtId="0" fontId="7" fillId="0" borderId="17" xfId="0" applyFont="1" applyFill="1" applyBorder="1"/>
    <xf numFmtId="0" fontId="0" fillId="0" borderId="18" xfId="0" applyFont="1" applyFill="1" applyBorder="1" applyProtection="1">
      <protection locked="0"/>
    </xf>
    <xf numFmtId="0" fontId="7" fillId="2" borderId="19" xfId="0" applyFont="1" applyFill="1" applyBorder="1"/>
    <xf numFmtId="0" fontId="0" fillId="0" borderId="18" xfId="0" applyFont="1" applyFill="1" applyBorder="1"/>
    <xf numFmtId="0" fontId="0" fillId="0" borderId="15" xfId="0" applyFont="1" applyFill="1" applyBorder="1"/>
    <xf numFmtId="0" fontId="18" fillId="3" borderId="19" xfId="0" applyFont="1" applyFill="1" applyBorder="1"/>
    <xf numFmtId="0" fontId="0" fillId="0" borderId="3" xfId="0" applyFont="1" applyFill="1" applyBorder="1" applyProtection="1">
      <protection locked="0"/>
    </xf>
    <xf numFmtId="0" fontId="0" fillId="0" borderId="30" xfId="0" applyFont="1" applyFill="1" applyBorder="1" applyProtection="1">
      <protection locked="0"/>
    </xf>
    <xf numFmtId="0" fontId="7" fillId="0" borderId="31" xfId="0" applyFont="1" applyFill="1" applyBorder="1"/>
    <xf numFmtId="0" fontId="7" fillId="0" borderId="32" xfId="0" applyFont="1" applyFill="1" applyBorder="1"/>
    <xf numFmtId="0" fontId="0" fillId="0" borderId="33" xfId="0" applyFont="1" applyFill="1" applyBorder="1" applyProtection="1">
      <protection locked="0"/>
    </xf>
    <xf numFmtId="0" fontId="7" fillId="2" borderId="34" xfId="0" applyFont="1" applyFill="1" applyBorder="1"/>
    <xf numFmtId="0" fontId="0" fillId="0" borderId="33" xfId="0" applyFont="1" applyFill="1" applyBorder="1"/>
    <xf numFmtId="0" fontId="0" fillId="0" borderId="30" xfId="0" applyFont="1" applyFill="1" applyBorder="1"/>
    <xf numFmtId="0" fontId="18" fillId="3" borderId="34" xfId="0" applyFont="1" applyFill="1" applyBorder="1"/>
    <xf numFmtId="0" fontId="11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48" xfId="0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60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0" fontId="8" fillId="0" borderId="55" xfId="1" applyFont="1" applyFill="1" applyBorder="1" applyAlignment="1" applyProtection="1">
      <alignment horizontal="left"/>
      <protection locked="0"/>
    </xf>
    <xf numFmtId="0" fontId="7" fillId="0" borderId="55" xfId="1" applyFont="1" applyFill="1" applyBorder="1" applyAlignment="1" applyProtection="1">
      <alignment horizontal="left"/>
      <protection locked="0"/>
    </xf>
    <xf numFmtId="0" fontId="8" fillId="0" borderId="56" xfId="1" applyFont="1" applyFill="1" applyBorder="1" applyAlignment="1" applyProtection="1">
      <alignment horizontal="left"/>
      <protection locked="0"/>
    </xf>
    <xf numFmtId="0" fontId="7" fillId="0" borderId="54" xfId="1" applyFont="1" applyFill="1" applyBorder="1" applyAlignment="1" applyProtection="1">
      <alignment horizontal="left"/>
      <protection locked="0"/>
    </xf>
    <xf numFmtId="0" fontId="8" fillId="0" borderId="58" xfId="1" applyFont="1" applyFill="1" applyBorder="1" applyAlignment="1" applyProtection="1">
      <alignment horizontal="left"/>
      <protection locked="0"/>
    </xf>
    <xf numFmtId="0" fontId="8" fillId="0" borderId="59" xfId="1" applyFont="1" applyFill="1" applyBorder="1" applyAlignment="1" applyProtection="1">
      <alignment horizontal="left"/>
      <protection locked="0"/>
    </xf>
    <xf numFmtId="0" fontId="12" fillId="2" borderId="61" xfId="2" applyFont="1" applyFill="1" applyBorder="1" applyAlignment="1">
      <alignment horizontal="right"/>
    </xf>
    <xf numFmtId="0" fontId="12" fillId="2" borderId="62" xfId="2" applyFont="1" applyFill="1" applyBorder="1" applyAlignment="1">
      <alignment horizontal="right"/>
    </xf>
    <xf numFmtId="0" fontId="12" fillId="2" borderId="63" xfId="2" applyFont="1" applyFill="1" applyBorder="1" applyAlignment="1">
      <alignment horizontal="right"/>
    </xf>
    <xf numFmtId="0" fontId="12" fillId="0" borderId="61" xfId="2" applyBorder="1"/>
    <xf numFmtId="0" fontId="12" fillId="0" borderId="62" xfId="2" applyBorder="1"/>
    <xf numFmtId="0" fontId="5" fillId="2" borderId="64" xfId="2" applyFont="1" applyFill="1" applyBorder="1" applyAlignment="1">
      <alignment horizontal="center"/>
    </xf>
    <xf numFmtId="0" fontId="5" fillId="2" borderId="65" xfId="2" applyFont="1" applyFill="1" applyBorder="1" applyAlignment="1">
      <alignment horizontal="center"/>
    </xf>
    <xf numFmtId="0" fontId="5" fillId="2" borderId="66" xfId="2" applyFont="1" applyFill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1" borderId="68" xfId="0" applyFont="1" applyFill="1" applyBorder="1" applyAlignment="1">
      <alignment horizontal="center"/>
    </xf>
    <xf numFmtId="0" fontId="5" fillId="1" borderId="69" xfId="0" applyFont="1" applyFill="1" applyBorder="1" applyAlignment="1">
      <alignment horizontal="center"/>
    </xf>
    <xf numFmtId="0" fontId="19" fillId="0" borderId="11" xfId="3" applyFont="1" applyBorder="1"/>
    <xf numFmtId="0" fontId="1" fillId="0" borderId="11" xfId="3" applyBorder="1"/>
    <xf numFmtId="0" fontId="0" fillId="0" borderId="11" xfId="0" applyBorder="1"/>
    <xf numFmtId="0" fontId="5" fillId="0" borderId="14" xfId="0" applyFont="1" applyBorder="1" applyAlignment="1">
      <alignment horizontal="center"/>
    </xf>
    <xf numFmtId="0" fontId="20" fillId="0" borderId="11" xfId="3" applyFont="1" applyBorder="1"/>
    <xf numFmtId="0" fontId="5" fillId="1" borderId="70" xfId="0" applyFont="1" applyFill="1" applyBorder="1" applyAlignment="1">
      <alignment horizontal="center"/>
    </xf>
    <xf numFmtId="0" fontId="19" fillId="0" borderId="71" xfId="3" applyFont="1" applyBorder="1"/>
    <xf numFmtId="0" fontId="1" fillId="0" borderId="71" xfId="3" applyBorder="1"/>
    <xf numFmtId="0" fontId="0" fillId="0" borderId="71" xfId="0" applyBorder="1"/>
    <xf numFmtId="0" fontId="5" fillId="0" borderId="72" xfId="0" applyFont="1" applyBorder="1" applyAlignment="1">
      <alignment horizontal="center"/>
    </xf>
    <xf numFmtId="0" fontId="12" fillId="0" borderId="61" xfId="2" applyFont="1" applyBorder="1"/>
    <xf numFmtId="0" fontId="12" fillId="0" borderId="62" xfId="2" applyFont="1" applyBorder="1"/>
    <xf numFmtId="0" fontId="12" fillId="0" borderId="79" xfId="2" applyFont="1" applyBorder="1"/>
    <xf numFmtId="0" fontId="12" fillId="0" borderId="80" xfId="2" applyFont="1" applyBorder="1"/>
    <xf numFmtId="0" fontId="3" fillId="1" borderId="3" xfId="0" applyFont="1" applyFill="1" applyBorder="1" applyAlignment="1">
      <alignment horizontal="center"/>
    </xf>
    <xf numFmtId="0" fontId="3" fillId="1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12" fillId="0" borderId="101" xfId="0" applyNumberFormat="1" applyFont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49" fontId="12" fillId="0" borderId="74" xfId="0" applyNumberFormat="1" applyFont="1" applyBorder="1" applyAlignment="1">
      <alignment horizontal="center"/>
    </xf>
    <xf numFmtId="49" fontId="0" fillId="0" borderId="16" xfId="1" applyNumberFormat="1" applyFont="1" applyFill="1" applyBorder="1" applyAlignment="1" applyProtection="1">
      <alignment horizontal="left"/>
      <protection locked="0"/>
    </xf>
    <xf numFmtId="49" fontId="12" fillId="0" borderId="75" xfId="0" applyNumberFormat="1" applyFont="1" applyFill="1" applyBorder="1" applyAlignment="1">
      <alignment horizontal="center"/>
    </xf>
    <xf numFmtId="49" fontId="0" fillId="0" borderId="21" xfId="1" applyNumberFormat="1" applyFont="1" applyFill="1" applyBorder="1" applyAlignment="1" applyProtection="1">
      <alignment horizontal="left"/>
      <protection locked="0"/>
    </xf>
    <xf numFmtId="49" fontId="0" fillId="0" borderId="60" xfId="1" applyNumberFormat="1" applyFont="1" applyFill="1" applyBorder="1" applyAlignment="1" applyProtection="1">
      <alignment horizontal="left"/>
      <protection locked="0"/>
    </xf>
    <xf numFmtId="49" fontId="12" fillId="0" borderId="73" xfId="0" applyNumberFormat="1" applyFont="1" applyBorder="1" applyAlignment="1">
      <alignment horizontal="center"/>
    </xf>
    <xf numFmtId="0" fontId="7" fillId="0" borderId="9" xfId="0" applyFont="1" applyFill="1" applyBorder="1" applyAlignment="1" applyProtection="1">
      <alignment horizontal="left"/>
      <protection locked="0"/>
    </xf>
    <xf numFmtId="0" fontId="8" fillId="0" borderId="97" xfId="1" applyFont="1" applyFill="1" applyBorder="1" applyAlignment="1" applyProtection="1">
      <alignment horizontal="left"/>
      <protection locked="0"/>
    </xf>
    <xf numFmtId="49" fontId="12" fillId="0" borderId="100" xfId="1" applyNumberFormat="1" applyFont="1" applyFill="1" applyBorder="1" applyAlignment="1" applyProtection="1">
      <alignment horizontal="left"/>
      <protection locked="0"/>
    </xf>
    <xf numFmtId="49" fontId="12" fillId="0" borderId="76" xfId="0" applyNumberFormat="1" applyFont="1" applyBorder="1" applyAlignment="1">
      <alignment horizontal="center"/>
    </xf>
    <xf numFmtId="49" fontId="0" fillId="0" borderId="11" xfId="1" applyNumberFormat="1" applyFont="1" applyFill="1" applyBorder="1" applyAlignment="1" applyProtection="1">
      <alignment horizontal="left"/>
      <protection locked="0"/>
    </xf>
    <xf numFmtId="0" fontId="15" fillId="0" borderId="5" xfId="0" applyFont="1" applyFill="1" applyBorder="1" applyProtection="1">
      <protection locked="0"/>
    </xf>
    <xf numFmtId="0" fontId="15" fillId="0" borderId="81" xfId="0" applyFont="1" applyFill="1" applyBorder="1" applyProtection="1">
      <protection locked="0"/>
    </xf>
    <xf numFmtId="0" fontId="16" fillId="0" borderId="60" xfId="0" applyFont="1" applyFill="1" applyBorder="1"/>
    <xf numFmtId="0" fontId="16" fillId="0" borderId="82" xfId="0" applyFont="1" applyFill="1" applyBorder="1"/>
    <xf numFmtId="0" fontId="15" fillId="0" borderId="83" xfId="0" applyFont="1" applyFill="1" applyBorder="1" applyProtection="1">
      <protection locked="0"/>
    </xf>
    <xf numFmtId="0" fontId="16" fillId="2" borderId="84" xfId="0" applyFont="1" applyFill="1" applyBorder="1"/>
    <xf numFmtId="0" fontId="15" fillId="0" borderId="83" xfId="0" applyFont="1" applyFill="1" applyBorder="1"/>
    <xf numFmtId="0" fontId="15" fillId="0" borderId="81" xfId="0" applyFont="1" applyFill="1" applyBorder="1"/>
    <xf numFmtId="0" fontId="11" fillId="0" borderId="53" xfId="0" applyFont="1" applyFill="1" applyBorder="1" applyAlignment="1">
      <alignment horizontal="center"/>
    </xf>
    <xf numFmtId="0" fontId="17" fillId="3" borderId="84" xfId="0" applyFont="1" applyFill="1" applyBorder="1"/>
    <xf numFmtId="0" fontId="0" fillId="0" borderId="2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7" fillId="0" borderId="26" xfId="0" applyFont="1" applyFill="1" applyBorder="1"/>
    <xf numFmtId="0" fontId="7" fillId="0" borderId="27" xfId="0" applyFont="1" applyFill="1" applyBorder="1"/>
    <xf numFmtId="0" fontId="0" fillId="0" borderId="28" xfId="0" applyFont="1" applyFill="1" applyBorder="1" applyProtection="1">
      <protection locked="0"/>
    </xf>
    <xf numFmtId="0" fontId="7" fillId="2" borderId="29" xfId="0" applyFont="1" applyFill="1" applyBorder="1"/>
    <xf numFmtId="0" fontId="0" fillId="0" borderId="28" xfId="0" applyFont="1" applyFill="1" applyBorder="1"/>
    <xf numFmtId="0" fontId="0" fillId="0" borderId="25" xfId="0" applyFont="1" applyFill="1" applyBorder="1"/>
    <xf numFmtId="0" fontId="6" fillId="0" borderId="50" xfId="0" applyFont="1" applyFill="1" applyBorder="1" applyAlignment="1">
      <alignment horizontal="center"/>
    </xf>
    <xf numFmtId="0" fontId="18" fillId="3" borderId="29" xfId="0" applyFont="1" applyFill="1" applyBorder="1"/>
    <xf numFmtId="0" fontId="7" fillId="0" borderId="95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8" fillId="0" borderId="96" xfId="1" applyFont="1" applyFill="1" applyBorder="1" applyAlignment="1" applyProtection="1">
      <alignment horizontal="left"/>
      <protection locked="0"/>
    </xf>
    <xf numFmtId="0" fontId="8" fillId="0" borderId="98" xfId="1" applyFont="1" applyFill="1" applyBorder="1" applyAlignment="1" applyProtection="1">
      <alignment horizontal="left"/>
      <protection locked="0"/>
    </xf>
    <xf numFmtId="49" fontId="12" fillId="0" borderId="76" xfId="0" applyNumberFormat="1" applyFont="1" applyFill="1" applyBorder="1" applyAlignment="1">
      <alignment horizontal="center"/>
    </xf>
    <xf numFmtId="0" fontId="8" fillId="0" borderId="9" xfId="0" applyFont="1" applyBorder="1"/>
    <xf numFmtId="0" fontId="8" fillId="0" borderId="102" xfId="0" applyFont="1" applyBorder="1"/>
    <xf numFmtId="0" fontId="8" fillId="0" borderId="16" xfId="0" applyFont="1" applyBorder="1"/>
    <xf numFmtId="0" fontId="8" fillId="0" borderId="55" xfId="0" applyFont="1" applyBorder="1"/>
    <xf numFmtId="0" fontId="8" fillId="0" borderId="55" xfId="0" applyFont="1" applyFill="1" applyBorder="1"/>
    <xf numFmtId="0" fontId="8" fillId="0" borderId="26" xfId="0" applyFont="1" applyBorder="1"/>
    <xf numFmtId="0" fontId="8" fillId="0" borderId="56" xfId="0" applyFont="1" applyFill="1" applyBorder="1"/>
    <xf numFmtId="0" fontId="8" fillId="0" borderId="31" xfId="0" applyFont="1" applyBorder="1"/>
    <xf numFmtId="0" fontId="8" fillId="0" borderId="54" xfId="0" applyFont="1" applyBorder="1"/>
    <xf numFmtId="0" fontId="8" fillId="0" borderId="21" xfId="0" applyFont="1" applyBorder="1"/>
    <xf numFmtId="0" fontId="8" fillId="0" borderId="57" xfId="0" applyFont="1" applyFill="1" applyBorder="1"/>
    <xf numFmtId="0" fontId="8" fillId="0" borderId="57" xfId="0" applyFont="1" applyBorder="1"/>
    <xf numFmtId="0" fontId="12" fillId="0" borderId="103" xfId="2" applyBorder="1" applyAlignment="1">
      <alignment horizontal="justify" vertical="center"/>
    </xf>
    <xf numFmtId="0" fontId="12" fillId="0" borderId="104" xfId="2" applyBorder="1" applyAlignment="1">
      <alignment horizontal="justify" vertical="center"/>
    </xf>
    <xf numFmtId="0" fontId="13" fillId="0" borderId="105" xfId="2" applyFont="1" applyBorder="1" applyAlignment="1">
      <alignment horizontal="center" vertical="center"/>
    </xf>
    <xf numFmtId="0" fontId="5" fillId="2" borderId="106" xfId="2" applyFont="1" applyFill="1" applyBorder="1" applyAlignment="1">
      <alignment horizontal="center"/>
    </xf>
    <xf numFmtId="0" fontId="5" fillId="2" borderId="107" xfId="2" applyFont="1" applyFill="1" applyBorder="1" applyAlignment="1">
      <alignment horizontal="center"/>
    </xf>
    <xf numFmtId="0" fontId="5" fillId="2" borderId="108" xfId="2" applyFont="1" applyFill="1" applyBorder="1" applyAlignment="1">
      <alignment horizontal="center"/>
    </xf>
    <xf numFmtId="0" fontId="12" fillId="2" borderId="79" xfId="2" applyFont="1" applyFill="1" applyBorder="1" applyAlignment="1">
      <alignment horizontal="right"/>
    </xf>
    <xf numFmtId="0" fontId="12" fillId="0" borderId="95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2" fillId="0" borderId="16" xfId="0" applyFont="1" applyFill="1" applyBorder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26" xfId="0" applyFont="1" applyFill="1" applyBorder="1" applyProtection="1">
      <protection locked="0"/>
    </xf>
    <xf numFmtId="0" fontId="12" fillId="0" borderId="31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5" fillId="1" borderId="109" xfId="0" applyFont="1" applyFill="1" applyBorder="1" applyAlignment="1">
      <alignment horizontal="center"/>
    </xf>
    <xf numFmtId="0" fontId="19" fillId="0" borderId="9" xfId="3" applyFont="1" applyBorder="1"/>
    <xf numFmtId="0" fontId="1" fillId="0" borderId="9" xfId="3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3" fillId="0" borderId="8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0" fillId="0" borderId="26" xfId="1" applyNumberFormat="1" applyFont="1" applyFill="1" applyBorder="1" applyAlignment="1" applyProtection="1">
      <alignment horizontal="left"/>
      <protection locked="0"/>
    </xf>
    <xf numFmtId="49" fontId="0" fillId="0" borderId="31" xfId="1" applyNumberFormat="1" applyFont="1" applyFill="1" applyBorder="1" applyAlignment="1" applyProtection="1">
      <alignment horizontal="left"/>
      <protection locked="0"/>
    </xf>
    <xf numFmtId="49" fontId="0" fillId="0" borderId="36" xfId="1" applyNumberFormat="1" applyFont="1" applyFill="1" applyBorder="1" applyAlignment="1" applyProtection="1">
      <alignment horizontal="left"/>
      <protection locked="0"/>
    </xf>
    <xf numFmtId="0" fontId="12" fillId="2" borderId="110" xfId="2" applyFont="1" applyFill="1" applyBorder="1" applyAlignment="1">
      <alignment horizontal="right"/>
    </xf>
    <xf numFmtId="0" fontId="7" fillId="0" borderId="111" xfId="0" applyFont="1" applyFill="1" applyBorder="1" applyAlignment="1" applyProtection="1">
      <alignment horizontal="left"/>
      <protection locked="0"/>
    </xf>
    <xf numFmtId="49" fontId="12" fillId="0" borderId="112" xfId="2" applyNumberFormat="1" applyBorder="1" applyAlignment="1">
      <alignment horizontal="center"/>
    </xf>
    <xf numFmtId="0" fontId="12" fillId="2" borderId="113" xfId="2" applyFont="1" applyFill="1" applyBorder="1" applyAlignment="1">
      <alignment horizontal="right"/>
    </xf>
    <xf numFmtId="49" fontId="12" fillId="0" borderId="97" xfId="2" applyNumberFormat="1" applyBorder="1" applyAlignment="1">
      <alignment horizontal="center"/>
    </xf>
    <xf numFmtId="49" fontId="12" fillId="0" borderId="114" xfId="2" applyNumberFormat="1" applyBorder="1" applyAlignment="1">
      <alignment horizontal="center"/>
    </xf>
    <xf numFmtId="0" fontId="12" fillId="2" borderId="80" xfId="2" applyFont="1" applyFill="1" applyBorder="1" applyAlignment="1">
      <alignment horizontal="right"/>
    </xf>
    <xf numFmtId="0" fontId="8" fillId="0" borderId="115" xfId="0" applyFont="1" applyBorder="1"/>
    <xf numFmtId="49" fontId="12" fillId="0" borderId="116" xfId="2" applyNumberFormat="1" applyBorder="1" applyAlignment="1">
      <alignment horizontal="center"/>
    </xf>
    <xf numFmtId="0" fontId="8" fillId="0" borderId="11" xfId="0" applyFont="1" applyBorder="1"/>
    <xf numFmtId="0" fontId="7" fillId="0" borderId="13" xfId="0" applyFont="1" applyFill="1" applyBorder="1" applyAlignment="1" applyProtection="1">
      <alignment horizontal="left"/>
      <protection locked="0"/>
    </xf>
    <xf numFmtId="0" fontId="5" fillId="2" borderId="117" xfId="2" applyFont="1" applyFill="1" applyBorder="1" applyAlignment="1">
      <alignment horizontal="center"/>
    </xf>
    <xf numFmtId="0" fontId="12" fillId="2" borderId="118" xfId="2" applyFont="1" applyFill="1" applyBorder="1" applyAlignment="1">
      <alignment horizontal="right"/>
    </xf>
    <xf numFmtId="0" fontId="8" fillId="0" borderId="111" xfId="0" applyFont="1" applyBorder="1"/>
    <xf numFmtId="0" fontId="5" fillId="2" borderId="119" xfId="2" applyFont="1" applyFill="1" applyBorder="1" applyAlignment="1">
      <alignment horizontal="center"/>
    </xf>
    <xf numFmtId="0" fontId="5" fillId="2" borderId="120" xfId="2" applyFont="1" applyFill="1" applyBorder="1" applyAlignment="1">
      <alignment horizontal="center"/>
    </xf>
    <xf numFmtId="0" fontId="5" fillId="2" borderId="121" xfId="2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left"/>
      <protection locked="0"/>
    </xf>
    <xf numFmtId="49" fontId="12" fillId="0" borderId="122" xfId="2" applyNumberFormat="1" applyBorder="1" applyAlignment="1">
      <alignment horizontal="center"/>
    </xf>
    <xf numFmtId="0" fontId="8" fillId="0" borderId="13" xfId="0" applyFont="1" applyBorder="1"/>
    <xf numFmtId="0" fontId="12" fillId="0" borderId="110" xfId="2" applyFont="1" applyBorder="1"/>
    <xf numFmtId="0" fontId="12" fillId="0" borderId="113" xfId="2" applyFont="1" applyBorder="1"/>
    <xf numFmtId="49" fontId="12" fillId="0" borderId="98" xfId="2" applyNumberFormat="1" applyBorder="1" applyAlignment="1">
      <alignment horizontal="center"/>
    </xf>
    <xf numFmtId="0" fontId="12" fillId="0" borderId="123" xfId="2" applyFont="1" applyBorder="1"/>
    <xf numFmtId="0" fontId="8" fillId="0" borderId="12" xfId="0" applyFont="1" applyBorder="1"/>
    <xf numFmtId="0" fontId="7" fillId="0" borderId="124" xfId="0" applyFont="1" applyFill="1" applyBorder="1" applyAlignment="1" applyProtection="1">
      <alignment horizontal="left"/>
      <protection locked="0"/>
    </xf>
    <xf numFmtId="0" fontId="13" fillId="0" borderId="125" xfId="2" applyFont="1" applyBorder="1" applyAlignment="1">
      <alignment horizontal="center" vertical="center"/>
    </xf>
    <xf numFmtId="0" fontId="8" fillId="0" borderId="126" xfId="1" applyFont="1" applyFill="1" applyBorder="1" applyAlignment="1" applyProtection="1">
      <alignment horizontal="left"/>
      <protection locked="0"/>
    </xf>
    <xf numFmtId="0" fontId="8" fillId="0" borderId="127" xfId="1" applyFont="1" applyFill="1" applyBorder="1" applyAlignment="1" applyProtection="1">
      <alignment horizontal="left"/>
      <protection locked="0"/>
    </xf>
    <xf numFmtId="0" fontId="8" fillId="0" borderId="128" xfId="1" applyFont="1" applyFill="1" applyBorder="1" applyAlignment="1" applyProtection="1">
      <alignment horizontal="left"/>
      <protection locked="0"/>
    </xf>
    <xf numFmtId="0" fontId="8" fillId="0" borderId="129" xfId="0" applyFont="1" applyBorder="1"/>
    <xf numFmtId="0" fontId="8" fillId="0" borderId="48" xfId="1" applyFont="1" applyFill="1" applyBorder="1" applyAlignment="1" applyProtection="1">
      <alignment horizontal="left"/>
      <protection locked="0"/>
    </xf>
    <xf numFmtId="0" fontId="8" fillId="0" borderId="51" xfId="0" applyFont="1" applyBorder="1"/>
    <xf numFmtId="0" fontId="8" fillId="0" borderId="128" xfId="0" applyFont="1" applyBorder="1"/>
    <xf numFmtId="0" fontId="8" fillId="0" borderId="130" xfId="1" applyFont="1" applyFill="1" applyBorder="1" applyAlignment="1" applyProtection="1">
      <alignment horizontal="left"/>
      <protection locked="0"/>
    </xf>
    <xf numFmtId="0" fontId="8" fillId="0" borderId="126" xfId="0" applyFont="1" applyFill="1" applyBorder="1"/>
    <xf numFmtId="0" fontId="8" fillId="0" borderId="128" xfId="0" applyFont="1" applyFill="1" applyBorder="1"/>
    <xf numFmtId="0" fontId="8" fillId="0" borderId="129" xfId="1" applyFont="1" applyFill="1" applyBorder="1" applyAlignment="1" applyProtection="1">
      <alignment horizontal="left"/>
      <protection locked="0"/>
    </xf>
    <xf numFmtId="0" fontId="8" fillId="0" borderId="130" xfId="0" applyFont="1" applyBorder="1"/>
    <xf numFmtId="0" fontId="7" fillId="0" borderId="128" xfId="1" applyFont="1" applyFill="1" applyBorder="1" applyAlignment="1" applyProtection="1">
      <alignment horizontal="left"/>
      <protection locked="0"/>
    </xf>
    <xf numFmtId="0" fontId="7" fillId="0" borderId="126" xfId="1" applyFont="1" applyFill="1" applyBorder="1" applyAlignment="1" applyProtection="1">
      <alignment horizontal="left"/>
      <protection locked="0"/>
    </xf>
    <xf numFmtId="0" fontId="8" fillId="0" borderId="131" xfId="1" applyFont="1" applyFill="1" applyBorder="1" applyAlignment="1" applyProtection="1">
      <alignment horizontal="left"/>
      <protection locked="0"/>
    </xf>
    <xf numFmtId="0" fontId="13" fillId="0" borderId="132" xfId="2" applyFont="1" applyBorder="1" applyAlignment="1">
      <alignment horizontal="center" vertical="center"/>
    </xf>
    <xf numFmtId="0" fontId="13" fillId="0" borderId="133" xfId="2" applyFont="1" applyBorder="1" applyAlignment="1">
      <alignment horizontal="center" vertical="center"/>
    </xf>
    <xf numFmtId="0" fontId="12" fillId="0" borderId="110" xfId="0" applyFont="1" applyBorder="1" applyProtection="1">
      <protection locked="0"/>
    </xf>
    <xf numFmtId="49" fontId="12" fillId="0" borderId="120" xfId="1" applyNumberFormat="1" applyFont="1" applyFill="1" applyBorder="1" applyAlignment="1" applyProtection="1">
      <alignment horizontal="left"/>
      <protection locked="0"/>
    </xf>
    <xf numFmtId="0" fontId="12" fillId="0" borderId="113" xfId="0" applyFont="1" applyBorder="1" applyProtection="1">
      <protection locked="0"/>
    </xf>
    <xf numFmtId="0" fontId="12" fillId="0" borderId="134" xfId="0" applyFont="1" applyBorder="1" applyProtection="1">
      <protection locked="0"/>
    </xf>
    <xf numFmtId="49" fontId="0" fillId="0" borderId="135" xfId="1" applyNumberFormat="1" applyFont="1" applyFill="1" applyBorder="1" applyAlignment="1" applyProtection="1">
      <alignment horizontal="left"/>
      <protection locked="0"/>
    </xf>
    <xf numFmtId="0" fontId="12" fillId="0" borderId="136" xfId="0" applyFont="1" applyFill="1" applyBorder="1" applyProtection="1">
      <protection locked="0"/>
    </xf>
    <xf numFmtId="49" fontId="0" fillId="0" borderId="123" xfId="1" applyNumberFormat="1" applyFont="1" applyFill="1" applyBorder="1" applyAlignment="1" applyProtection="1">
      <alignment horizontal="left"/>
      <protection locked="0"/>
    </xf>
    <xf numFmtId="0" fontId="12" fillId="0" borderId="110" xfId="0" applyFont="1" applyFill="1" applyBorder="1" applyProtection="1">
      <protection locked="0"/>
    </xf>
    <xf numFmtId="0" fontId="12" fillId="0" borderId="113" xfId="0" applyFont="1" applyFill="1" applyBorder="1" applyProtection="1">
      <protection locked="0"/>
    </xf>
    <xf numFmtId="49" fontId="0" fillId="0" borderId="80" xfId="1" applyNumberFormat="1" applyFont="1" applyFill="1" applyBorder="1" applyAlignment="1" applyProtection="1">
      <alignment horizontal="left"/>
      <protection locked="0"/>
    </xf>
    <xf numFmtId="49" fontId="0" fillId="0" borderId="137" xfId="1" applyNumberFormat="1" applyFont="1" applyFill="1" applyBorder="1" applyAlignment="1" applyProtection="1">
      <alignment horizontal="left"/>
      <protection locked="0"/>
    </xf>
    <xf numFmtId="0" fontId="12" fillId="0" borderId="123" xfId="0" applyFont="1" applyBorder="1" applyProtection="1">
      <protection locked="0"/>
    </xf>
    <xf numFmtId="49" fontId="0" fillId="0" borderId="110" xfId="1" applyNumberFormat="1" applyFont="1" applyFill="1" applyBorder="1" applyAlignment="1" applyProtection="1">
      <alignment horizontal="left"/>
      <protection locked="0"/>
    </xf>
    <xf numFmtId="49" fontId="0" fillId="0" borderId="113" xfId="1" applyNumberFormat="1" applyFont="1" applyFill="1" applyBorder="1" applyAlignment="1" applyProtection="1">
      <alignment horizontal="left"/>
      <protection locked="0"/>
    </xf>
    <xf numFmtId="0" fontId="12" fillId="0" borderId="80" xfId="0" applyFont="1" applyBorder="1" applyProtection="1">
      <protection locked="0"/>
    </xf>
    <xf numFmtId="49" fontId="0" fillId="0" borderId="138" xfId="1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49" fontId="12" fillId="0" borderId="99" xfId="1" applyNumberFormat="1" applyFont="1" applyFill="1" applyBorder="1" applyAlignment="1" applyProtection="1">
      <alignment horizontal="center"/>
      <protection locked="0"/>
    </xf>
    <xf numFmtId="49" fontId="12" fillId="0" borderId="100" xfId="1" applyNumberFormat="1" applyFont="1" applyFill="1" applyBorder="1" applyAlignment="1" applyProtection="1">
      <alignment horizontal="center"/>
      <protection locked="0"/>
    </xf>
    <xf numFmtId="49" fontId="12" fillId="0" borderId="101" xfId="1" applyNumberFormat="1" applyFont="1" applyFill="1" applyBorder="1" applyAlignment="1" applyProtection="1">
      <alignment horizontal="center"/>
      <protection locked="0"/>
    </xf>
    <xf numFmtId="49" fontId="12" fillId="0" borderId="74" xfId="1" applyNumberFormat="1" applyFont="1" applyFill="1" applyBorder="1" applyAlignment="1" applyProtection="1">
      <alignment horizontal="center"/>
      <protection locked="0"/>
    </xf>
    <xf numFmtId="49" fontId="0" fillId="0" borderId="74" xfId="1" applyNumberFormat="1" applyFont="1" applyFill="1" applyBorder="1" applyAlignment="1" applyProtection="1">
      <alignment horizontal="center"/>
      <protection locked="0"/>
    </xf>
    <xf numFmtId="49" fontId="12" fillId="0" borderId="77" xfId="1" applyNumberFormat="1" applyFont="1" applyFill="1" applyBorder="1" applyAlignment="1" applyProtection="1">
      <alignment horizontal="center"/>
      <protection locked="0"/>
    </xf>
    <xf numFmtId="0" fontId="12" fillId="0" borderId="74" xfId="1" applyNumberFormat="1" applyFont="1" applyFill="1" applyBorder="1" applyAlignment="1" applyProtection="1">
      <alignment horizontal="center"/>
      <protection locked="0"/>
    </xf>
    <xf numFmtId="49" fontId="12" fillId="0" borderId="75" xfId="1" applyNumberFormat="1" applyFont="1" applyFill="1" applyBorder="1" applyAlignment="1" applyProtection="1">
      <alignment horizontal="center"/>
      <protection locked="0"/>
    </xf>
    <xf numFmtId="49" fontId="12" fillId="0" borderId="78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49" fontId="0" fillId="0" borderId="73" xfId="1" applyNumberFormat="1" applyFont="1" applyFill="1" applyBorder="1" applyAlignment="1" applyProtection="1">
      <alignment horizontal="center"/>
      <protection locked="0"/>
    </xf>
  </cellXfs>
  <cellStyles count="4">
    <cellStyle name="Normální" xfId="0" builtinId="0"/>
    <cellStyle name="normální 2" xfId="1"/>
    <cellStyle name="normální 3" xfId="2"/>
    <cellStyle name="normální_Pořadí nástupu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zoomScaleNormal="100" workbookViewId="0">
      <selection activeCell="E33" sqref="E33"/>
    </sheetView>
  </sheetViews>
  <sheetFormatPr defaultRowHeight="12.75" x14ac:dyDescent="0.2"/>
  <cols>
    <col min="1" max="2" width="6" style="17" customWidth="1"/>
    <col min="3" max="4" width="16" style="17" customWidth="1"/>
    <col min="5" max="5" width="32.140625" style="17" customWidth="1"/>
    <col min="6" max="6" width="13.140625" style="17" customWidth="1"/>
    <col min="7" max="7" width="5.85546875" style="17" customWidth="1"/>
    <col min="8" max="16384" width="9.140625" style="17"/>
  </cols>
  <sheetData>
    <row r="1" spans="1:8" ht="24.75" customHeight="1" thickTop="1" thickBot="1" x14ac:dyDescent="0.25">
      <c r="A1" s="206" t="s">
        <v>0</v>
      </c>
      <c r="B1" s="207" t="s">
        <v>1</v>
      </c>
      <c r="C1" s="208" t="s">
        <v>2</v>
      </c>
      <c r="D1" s="273" t="s">
        <v>3</v>
      </c>
      <c r="E1" s="289" t="s">
        <v>4</v>
      </c>
      <c r="F1" s="290" t="s">
        <v>5</v>
      </c>
      <c r="G1" s="16"/>
      <c r="H1" s="16"/>
    </row>
    <row r="2" spans="1:8" ht="18" customHeight="1" thickTop="1" x14ac:dyDescent="0.25">
      <c r="A2" s="209">
        <v>1</v>
      </c>
      <c r="B2" s="247"/>
      <c r="C2" s="248" t="s">
        <v>30</v>
      </c>
      <c r="D2" s="274" t="s">
        <v>31</v>
      </c>
      <c r="E2" s="291" t="s">
        <v>32</v>
      </c>
      <c r="F2" s="249" t="s">
        <v>6</v>
      </c>
      <c r="G2" s="18"/>
      <c r="H2" s="19"/>
    </row>
    <row r="3" spans="1:8" ht="18" customHeight="1" x14ac:dyDescent="0.25">
      <c r="A3" s="132">
        <v>2</v>
      </c>
      <c r="B3" s="250"/>
      <c r="C3" s="164" t="s">
        <v>33</v>
      </c>
      <c r="D3" s="275" t="s">
        <v>34</v>
      </c>
      <c r="E3" s="292" t="s">
        <v>35</v>
      </c>
      <c r="F3" s="251" t="s">
        <v>6</v>
      </c>
      <c r="G3" s="18"/>
      <c r="H3" s="19"/>
    </row>
    <row r="4" spans="1:8" ht="18" customHeight="1" x14ac:dyDescent="0.25">
      <c r="A4" s="132">
        <v>3</v>
      </c>
      <c r="B4" s="250"/>
      <c r="C4" s="190" t="s">
        <v>36</v>
      </c>
      <c r="D4" s="276" t="s">
        <v>37</v>
      </c>
      <c r="E4" s="293" t="s">
        <v>38</v>
      </c>
      <c r="F4" s="252" t="s">
        <v>6</v>
      </c>
      <c r="G4" s="18"/>
      <c r="H4" s="19"/>
    </row>
    <row r="5" spans="1:8" ht="18" customHeight="1" thickBot="1" x14ac:dyDescent="0.3">
      <c r="A5" s="210">
        <v>4</v>
      </c>
      <c r="B5" s="253"/>
      <c r="C5" s="254" t="s">
        <v>39</v>
      </c>
      <c r="D5" s="277" t="s">
        <v>40</v>
      </c>
      <c r="E5" s="294" t="s">
        <v>32</v>
      </c>
      <c r="F5" s="255" t="s">
        <v>6</v>
      </c>
      <c r="G5" s="18"/>
      <c r="H5" s="19"/>
    </row>
    <row r="6" spans="1:8" ht="18" customHeight="1" thickTop="1" x14ac:dyDescent="0.25">
      <c r="A6" s="131">
        <v>1</v>
      </c>
      <c r="B6" s="126"/>
      <c r="C6" s="115" t="s">
        <v>41</v>
      </c>
      <c r="D6" s="278" t="s">
        <v>42</v>
      </c>
      <c r="E6" s="295" t="s">
        <v>38</v>
      </c>
      <c r="F6" s="251" t="s">
        <v>7</v>
      </c>
      <c r="G6" s="18"/>
      <c r="H6" s="19"/>
    </row>
    <row r="7" spans="1:8" ht="18" customHeight="1" x14ac:dyDescent="0.25">
      <c r="A7" s="132">
        <v>2</v>
      </c>
      <c r="B7" s="127"/>
      <c r="C7" s="203" t="s">
        <v>44</v>
      </c>
      <c r="D7" s="279" t="s">
        <v>43</v>
      </c>
      <c r="E7" s="296" t="s">
        <v>32</v>
      </c>
      <c r="F7" s="251" t="s">
        <v>7</v>
      </c>
      <c r="G7" s="18"/>
      <c r="H7" s="19"/>
    </row>
    <row r="8" spans="1:8" ht="18" customHeight="1" x14ac:dyDescent="0.25">
      <c r="A8" s="132">
        <v>3</v>
      </c>
      <c r="B8" s="127"/>
      <c r="C8" s="256" t="s">
        <v>45</v>
      </c>
      <c r="D8" s="280" t="s">
        <v>46</v>
      </c>
      <c r="E8" s="293" t="s">
        <v>47</v>
      </c>
      <c r="F8" s="251" t="s">
        <v>7</v>
      </c>
      <c r="G8" s="18"/>
      <c r="H8" s="19"/>
    </row>
    <row r="9" spans="1:8" ht="18" customHeight="1" thickBot="1" x14ac:dyDescent="0.3">
      <c r="A9" s="211">
        <v>4</v>
      </c>
      <c r="B9" s="212"/>
      <c r="C9" s="257" t="s">
        <v>48</v>
      </c>
      <c r="D9" s="281" t="s">
        <v>49</v>
      </c>
      <c r="E9" s="297" t="s">
        <v>50</v>
      </c>
      <c r="F9" s="252" t="s">
        <v>7</v>
      </c>
      <c r="G9" s="18"/>
      <c r="H9" s="19"/>
    </row>
    <row r="10" spans="1:8" ht="18" customHeight="1" x14ac:dyDescent="0.25">
      <c r="A10" s="258">
        <v>1</v>
      </c>
      <c r="B10" s="259"/>
      <c r="C10" s="260" t="s">
        <v>51</v>
      </c>
      <c r="D10" s="282" t="s">
        <v>52</v>
      </c>
      <c r="E10" s="298" t="s">
        <v>53</v>
      </c>
      <c r="F10" s="249" t="s">
        <v>8</v>
      </c>
      <c r="G10" s="18"/>
      <c r="H10" s="19"/>
    </row>
    <row r="11" spans="1:8" ht="18" customHeight="1" x14ac:dyDescent="0.25">
      <c r="A11" s="261">
        <v>2</v>
      </c>
      <c r="B11" s="127"/>
      <c r="C11" s="256" t="s">
        <v>54</v>
      </c>
      <c r="D11" s="283" t="s">
        <v>55</v>
      </c>
      <c r="E11" s="299" t="s">
        <v>38</v>
      </c>
      <c r="F11" s="251" t="s">
        <v>8</v>
      </c>
      <c r="G11" s="18"/>
      <c r="H11" s="19"/>
    </row>
    <row r="12" spans="1:8" ht="18" customHeight="1" x14ac:dyDescent="0.25">
      <c r="A12" s="262">
        <v>3</v>
      </c>
      <c r="B12" s="129"/>
      <c r="C12" s="256" t="s">
        <v>56</v>
      </c>
      <c r="D12" s="280" t="s">
        <v>57</v>
      </c>
      <c r="E12" s="293" t="s">
        <v>58</v>
      </c>
      <c r="F12" s="251" t="s">
        <v>8</v>
      </c>
      <c r="G12" s="18"/>
      <c r="H12" s="19"/>
    </row>
    <row r="13" spans="1:8" ht="18" customHeight="1" thickBot="1" x14ac:dyDescent="0.3">
      <c r="A13" s="263">
        <v>4</v>
      </c>
      <c r="B13" s="128"/>
      <c r="C13" s="264" t="s">
        <v>59</v>
      </c>
      <c r="D13" s="284" t="s">
        <v>40</v>
      </c>
      <c r="E13" s="300" t="s">
        <v>60</v>
      </c>
      <c r="F13" s="265" t="s">
        <v>8</v>
      </c>
      <c r="G13" s="18"/>
      <c r="H13" s="19"/>
    </row>
    <row r="14" spans="1:8" ht="18" customHeight="1" x14ac:dyDescent="0.25">
      <c r="A14" s="131">
        <v>1</v>
      </c>
      <c r="B14" s="126"/>
      <c r="C14" s="164" t="s">
        <v>61</v>
      </c>
      <c r="D14" s="275" t="s">
        <v>62</v>
      </c>
      <c r="E14" s="301" t="s">
        <v>63</v>
      </c>
      <c r="F14" s="251" t="s">
        <v>9</v>
      </c>
      <c r="G14" s="18"/>
      <c r="H14" s="19"/>
    </row>
    <row r="15" spans="1:8" ht="18" customHeight="1" x14ac:dyDescent="0.25">
      <c r="A15" s="132">
        <v>2</v>
      </c>
      <c r="B15" s="130"/>
      <c r="C15" s="256" t="s">
        <v>64</v>
      </c>
      <c r="D15" s="280" t="s">
        <v>37</v>
      </c>
      <c r="E15" s="293" t="s">
        <v>65</v>
      </c>
      <c r="F15" s="251" t="s">
        <v>9</v>
      </c>
      <c r="G15" s="18"/>
      <c r="H15" s="19"/>
    </row>
    <row r="16" spans="1:8" ht="18" customHeight="1" x14ac:dyDescent="0.25">
      <c r="A16" s="131">
        <v>3</v>
      </c>
      <c r="B16" s="126"/>
      <c r="C16" s="256" t="s">
        <v>66</v>
      </c>
      <c r="D16" s="283" t="s">
        <v>67</v>
      </c>
      <c r="E16" s="293" t="s">
        <v>65</v>
      </c>
      <c r="F16" s="251" t="s">
        <v>9</v>
      </c>
      <c r="G16" s="18"/>
      <c r="H16" s="19"/>
    </row>
    <row r="17" spans="1:8" ht="18" customHeight="1" thickBot="1" x14ac:dyDescent="0.3">
      <c r="A17" s="133">
        <v>4</v>
      </c>
      <c r="B17" s="212"/>
      <c r="C17" s="266" t="s">
        <v>68</v>
      </c>
      <c r="D17" s="285" t="s">
        <v>69</v>
      </c>
      <c r="E17" s="302" t="s">
        <v>50</v>
      </c>
      <c r="F17" s="252" t="s">
        <v>9</v>
      </c>
      <c r="G17" s="18"/>
      <c r="H17" s="19"/>
    </row>
    <row r="18" spans="1:8" ht="18" customHeight="1" x14ac:dyDescent="0.25">
      <c r="A18" s="131">
        <v>1</v>
      </c>
      <c r="B18" s="267"/>
      <c r="C18" s="248" t="s">
        <v>70</v>
      </c>
      <c r="D18" s="274" t="s">
        <v>37</v>
      </c>
      <c r="E18" s="303" t="s">
        <v>35</v>
      </c>
      <c r="F18" s="249" t="s">
        <v>10</v>
      </c>
      <c r="G18" s="18"/>
      <c r="H18" s="19"/>
    </row>
    <row r="19" spans="1:8" ht="18" customHeight="1" x14ac:dyDescent="0.25">
      <c r="A19" s="132">
        <v>2</v>
      </c>
      <c r="B19" s="268"/>
      <c r="C19" s="190" t="s">
        <v>71</v>
      </c>
      <c r="D19" s="276" t="s">
        <v>72</v>
      </c>
      <c r="E19" s="304" t="s">
        <v>58</v>
      </c>
      <c r="F19" s="269" t="s">
        <v>10</v>
      </c>
      <c r="G19" s="18"/>
      <c r="H19" s="19"/>
    </row>
    <row r="20" spans="1:8" ht="18" customHeight="1" x14ac:dyDescent="0.25">
      <c r="A20" s="132">
        <v>3</v>
      </c>
      <c r="B20" s="270"/>
      <c r="C20" s="190" t="s">
        <v>73</v>
      </c>
      <c r="D20" s="276" t="s">
        <v>74</v>
      </c>
      <c r="E20" s="304" t="s">
        <v>75</v>
      </c>
      <c r="F20" s="269" t="s">
        <v>10</v>
      </c>
      <c r="G20" s="18"/>
      <c r="H20" s="19"/>
    </row>
    <row r="21" spans="1:8" ht="18" customHeight="1" thickBot="1" x14ac:dyDescent="0.3">
      <c r="A21" s="133">
        <v>4</v>
      </c>
      <c r="B21" s="152"/>
      <c r="C21" s="271" t="s">
        <v>76</v>
      </c>
      <c r="D21" s="277" t="s">
        <v>31</v>
      </c>
      <c r="E21" s="305" t="s">
        <v>78</v>
      </c>
      <c r="F21" s="255" t="s">
        <v>10</v>
      </c>
      <c r="G21" s="18"/>
      <c r="H21" s="19"/>
    </row>
    <row r="22" spans="1:8" ht="18" customHeight="1" x14ac:dyDescent="0.25">
      <c r="A22" s="131">
        <v>1</v>
      </c>
      <c r="B22" s="149"/>
      <c r="C22" s="164" t="s">
        <v>77</v>
      </c>
      <c r="D22" s="275" t="s">
        <v>43</v>
      </c>
      <c r="E22" s="301" t="s">
        <v>78</v>
      </c>
      <c r="F22" s="251" t="s">
        <v>11</v>
      </c>
      <c r="G22" s="18"/>
      <c r="H22" s="19"/>
    </row>
    <row r="23" spans="1:8" ht="18" customHeight="1" x14ac:dyDescent="0.25">
      <c r="A23" s="132">
        <v>2</v>
      </c>
      <c r="B23" s="150"/>
      <c r="C23" s="190" t="s">
        <v>79</v>
      </c>
      <c r="D23" s="286" t="s">
        <v>46</v>
      </c>
      <c r="E23" s="304" t="s">
        <v>75</v>
      </c>
      <c r="F23" s="251" t="s">
        <v>11</v>
      </c>
      <c r="G23" s="18"/>
      <c r="H23" s="19"/>
    </row>
    <row r="24" spans="1:8" ht="18" customHeight="1" x14ac:dyDescent="0.25">
      <c r="A24" s="132">
        <v>3</v>
      </c>
      <c r="B24" s="151"/>
      <c r="C24" s="256" t="s">
        <v>80</v>
      </c>
      <c r="D24" s="280" t="s">
        <v>49</v>
      </c>
      <c r="E24" s="293" t="s">
        <v>81</v>
      </c>
      <c r="F24" s="251" t="s">
        <v>11</v>
      </c>
      <c r="G24" s="18"/>
      <c r="H24" s="19"/>
    </row>
    <row r="25" spans="1:8" ht="18" customHeight="1" thickBot="1" x14ac:dyDescent="0.3">
      <c r="A25" s="133">
        <v>4</v>
      </c>
      <c r="B25" s="270"/>
      <c r="C25" s="266" t="s">
        <v>82</v>
      </c>
      <c r="D25" s="285" t="s">
        <v>43</v>
      </c>
      <c r="E25" s="302" t="s">
        <v>81</v>
      </c>
      <c r="F25" s="252" t="s">
        <v>11</v>
      </c>
      <c r="G25" s="18"/>
      <c r="H25" s="19"/>
    </row>
    <row r="26" spans="1:8" ht="18" customHeight="1" x14ac:dyDescent="0.25">
      <c r="A26" s="131">
        <v>1</v>
      </c>
      <c r="B26" s="267"/>
      <c r="C26" s="248" t="s">
        <v>83</v>
      </c>
      <c r="D26" s="274" t="s">
        <v>37</v>
      </c>
      <c r="E26" s="303" t="s">
        <v>84</v>
      </c>
      <c r="F26" s="249" t="s">
        <v>12</v>
      </c>
      <c r="G26" s="18"/>
      <c r="H26" s="19"/>
    </row>
    <row r="27" spans="1:8" ht="18" customHeight="1" x14ac:dyDescent="0.25">
      <c r="A27" s="132">
        <v>2</v>
      </c>
      <c r="B27" s="268"/>
      <c r="C27" s="190" t="s">
        <v>85</v>
      </c>
      <c r="D27" s="276" t="s">
        <v>55</v>
      </c>
      <c r="E27" s="304" t="s">
        <v>78</v>
      </c>
      <c r="F27" s="251" t="s">
        <v>12</v>
      </c>
      <c r="G27" s="18"/>
      <c r="H27" s="19"/>
    </row>
    <row r="28" spans="1:8" ht="18" customHeight="1" x14ac:dyDescent="0.25">
      <c r="A28" s="132">
        <v>3</v>
      </c>
      <c r="B28" s="270"/>
      <c r="C28" s="190" t="s">
        <v>86</v>
      </c>
      <c r="D28" s="276" t="s">
        <v>37</v>
      </c>
      <c r="E28" s="304" t="s">
        <v>87</v>
      </c>
      <c r="F28" s="251" t="s">
        <v>12</v>
      </c>
      <c r="G28" s="18"/>
      <c r="H28" s="19"/>
    </row>
    <row r="29" spans="1:8" ht="18" customHeight="1" thickBot="1" x14ac:dyDescent="0.3">
      <c r="A29" s="133">
        <v>4</v>
      </c>
      <c r="B29" s="152"/>
      <c r="C29" s="264" t="s">
        <v>88</v>
      </c>
      <c r="D29" s="284" t="s">
        <v>72</v>
      </c>
      <c r="E29" s="300" t="s">
        <v>89</v>
      </c>
      <c r="F29" s="265" t="s">
        <v>12</v>
      </c>
      <c r="G29" s="18"/>
      <c r="H29" s="19"/>
    </row>
    <row r="30" spans="1:8" ht="18" customHeight="1" x14ac:dyDescent="0.25">
      <c r="A30" s="131">
        <v>1</v>
      </c>
      <c r="B30" s="149"/>
      <c r="C30" s="164" t="s">
        <v>90</v>
      </c>
      <c r="D30" s="275" t="s">
        <v>42</v>
      </c>
      <c r="E30" s="301" t="s">
        <v>89</v>
      </c>
      <c r="F30" s="251" t="s">
        <v>13</v>
      </c>
      <c r="G30" s="18"/>
      <c r="H30" s="19"/>
    </row>
    <row r="31" spans="1:8" ht="18" customHeight="1" x14ac:dyDescent="0.25">
      <c r="A31" s="132">
        <v>2</v>
      </c>
      <c r="B31" s="150"/>
      <c r="C31" s="190" t="s">
        <v>91</v>
      </c>
      <c r="D31" s="276" t="s">
        <v>92</v>
      </c>
      <c r="E31" s="304" t="s">
        <v>93</v>
      </c>
      <c r="F31" s="251" t="s">
        <v>13</v>
      </c>
      <c r="G31" s="18"/>
      <c r="H31" s="19"/>
    </row>
    <row r="32" spans="1:8" ht="18" customHeight="1" x14ac:dyDescent="0.25">
      <c r="A32" s="131">
        <v>3</v>
      </c>
      <c r="B32" s="149"/>
      <c r="C32" s="190" t="s">
        <v>94</v>
      </c>
      <c r="D32" s="286" t="s">
        <v>57</v>
      </c>
      <c r="E32" s="304" t="s">
        <v>84</v>
      </c>
      <c r="F32" s="251" t="s">
        <v>13</v>
      </c>
      <c r="G32" s="18"/>
      <c r="H32" s="19"/>
    </row>
    <row r="33" spans="1:8" ht="18" customHeight="1" thickBot="1" x14ac:dyDescent="0.3">
      <c r="A33" s="133">
        <v>4</v>
      </c>
      <c r="B33" s="151"/>
      <c r="C33" s="257" t="s">
        <v>95</v>
      </c>
      <c r="D33" s="281" t="s">
        <v>96</v>
      </c>
      <c r="E33" s="297" t="s">
        <v>93</v>
      </c>
      <c r="F33" s="252" t="s">
        <v>13</v>
      </c>
      <c r="G33" s="18"/>
      <c r="H33" s="19"/>
    </row>
    <row r="34" spans="1:8" ht="18" customHeight="1" x14ac:dyDescent="0.25">
      <c r="A34" s="131">
        <v>1</v>
      </c>
      <c r="B34" s="267"/>
      <c r="C34" s="248" t="s">
        <v>97</v>
      </c>
      <c r="D34" s="287" t="s">
        <v>57</v>
      </c>
      <c r="E34" s="303" t="s">
        <v>93</v>
      </c>
      <c r="F34" s="249" t="s">
        <v>14</v>
      </c>
      <c r="G34" s="18"/>
      <c r="H34" s="19"/>
    </row>
    <row r="35" spans="1:8" ht="18" customHeight="1" x14ac:dyDescent="0.25">
      <c r="A35" s="132">
        <v>2</v>
      </c>
      <c r="B35" s="268"/>
      <c r="C35" s="190" t="s">
        <v>98</v>
      </c>
      <c r="D35" s="276" t="s">
        <v>99</v>
      </c>
      <c r="E35" s="304" t="s">
        <v>60</v>
      </c>
      <c r="F35" s="251" t="s">
        <v>14</v>
      </c>
      <c r="G35" s="18"/>
      <c r="H35" s="19"/>
    </row>
    <row r="36" spans="1:8" ht="18" customHeight="1" x14ac:dyDescent="0.25">
      <c r="A36" s="132">
        <v>3</v>
      </c>
      <c r="B36" s="268"/>
      <c r="C36" s="190" t="s">
        <v>100</v>
      </c>
      <c r="D36" s="276" t="s">
        <v>49</v>
      </c>
      <c r="E36" s="304" t="s">
        <v>101</v>
      </c>
      <c r="F36" s="251" t="s">
        <v>14</v>
      </c>
      <c r="G36" s="18"/>
      <c r="H36" s="19"/>
    </row>
    <row r="37" spans="1:8" ht="18" customHeight="1" thickBot="1" x14ac:dyDescent="0.3">
      <c r="A37" s="133">
        <v>4</v>
      </c>
      <c r="B37" s="152"/>
      <c r="C37" s="272" t="s">
        <v>102</v>
      </c>
      <c r="D37" s="288" t="s">
        <v>55</v>
      </c>
      <c r="E37" s="306" t="s">
        <v>103</v>
      </c>
      <c r="F37" s="265" t="s">
        <v>14</v>
      </c>
      <c r="G37" s="18"/>
      <c r="H37" s="19"/>
    </row>
    <row r="38" spans="1:8" ht="18" customHeight="1" x14ac:dyDescent="0.25">
      <c r="A38" s="19"/>
      <c r="B38" s="18"/>
      <c r="C38" s="19"/>
    </row>
    <row r="39" spans="1:8" ht="18" customHeight="1" x14ac:dyDescent="0.25">
      <c r="A39" s="19"/>
      <c r="B39" s="18"/>
      <c r="C39" s="19"/>
    </row>
    <row r="40" spans="1:8" ht="18" customHeight="1" x14ac:dyDescent="0.25">
      <c r="A40" s="19"/>
      <c r="B40" s="18"/>
      <c r="C40" s="19"/>
    </row>
    <row r="41" spans="1:8" ht="18" customHeight="1" x14ac:dyDescent="0.25">
      <c r="A41" s="20"/>
      <c r="B41" s="18"/>
      <c r="C41" s="20"/>
    </row>
  </sheetData>
  <phoneticPr fontId="6" type="noConversion"/>
  <pageMargins left="0.59" right="0.78740157499999996" top="0.73" bottom="0.6" header="0.4921259845" footer="0.4921259845"/>
  <pageSetup paperSize="9" orientation="portrait" verticalDpi="300" r:id="rId1"/>
  <headerFooter alignWithMargins="0">
    <oddHeader>&amp;C&amp;"Arial,Tučné"&amp;12Nástup na dráhy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16" zoomScaleNormal="100" workbookViewId="0">
      <selection activeCell="U39" sqref="U39"/>
    </sheetView>
  </sheetViews>
  <sheetFormatPr defaultRowHeight="15" customHeight="1" x14ac:dyDescent="0.2"/>
  <cols>
    <col min="1" max="1" width="2.5703125" style="1" customWidth="1"/>
    <col min="2" max="2" width="16.28515625" style="1" customWidth="1"/>
    <col min="3" max="3" width="12.140625" bestFit="1" customWidth="1"/>
    <col min="4" max="4" width="8.28515625" style="317" bestFit="1" customWidth="1"/>
    <col min="5" max="5" width="21.5703125" customWidth="1"/>
    <col min="6" max="6" width="4.42578125" bestFit="1" customWidth="1"/>
    <col min="7" max="7" width="4.42578125" customWidth="1"/>
    <col min="8" max="8" width="2.28515625" style="101" customWidth="1"/>
    <col min="9" max="9" width="5.28515625" customWidth="1"/>
    <col min="10" max="10" width="4.42578125" bestFit="1" customWidth="1"/>
    <col min="11" max="11" width="4.140625" bestFit="1" customWidth="1"/>
    <col min="12" max="12" width="2.140625" style="101" customWidth="1"/>
    <col min="13" max="13" width="5.140625" customWidth="1"/>
    <col min="14" max="14" width="4.42578125" bestFit="1" customWidth="1"/>
    <col min="15" max="15" width="4.140625" bestFit="1" customWidth="1"/>
    <col min="16" max="16" width="1.85546875" style="101" customWidth="1"/>
    <col min="17" max="17" width="4.85546875" customWidth="1"/>
    <col min="18" max="18" width="5.140625" bestFit="1" customWidth="1"/>
    <col min="19" max="19" width="4.140625" bestFit="1" customWidth="1"/>
    <col min="20" max="20" width="2" style="101" customWidth="1"/>
    <col min="21" max="21" width="5.42578125" customWidth="1"/>
    <col min="22" max="22" width="1" customWidth="1"/>
    <col min="23" max="23" width="5.5703125" customWidth="1"/>
    <col min="24" max="24" width="5" style="5" customWidth="1"/>
    <col min="25" max="25" width="3" style="1" customWidth="1"/>
    <col min="26" max="26" width="7.42578125" customWidth="1"/>
  </cols>
  <sheetData>
    <row r="1" spans="1:26" ht="20.100000000000001" customHeight="1" thickBot="1" x14ac:dyDescent="0.35">
      <c r="A1" s="2"/>
      <c r="B1" s="2"/>
      <c r="D1" s="307"/>
    </row>
    <row r="2" spans="1:26" s="3" customFormat="1" ht="13.5" customHeight="1" thickTop="1" thickBot="1" x14ac:dyDescent="0.25">
      <c r="A2" s="226"/>
      <c r="B2" s="228" t="s">
        <v>15</v>
      </c>
      <c r="C2" s="230" t="s">
        <v>16</v>
      </c>
      <c r="D2" s="232" t="s">
        <v>17</v>
      </c>
      <c r="E2" s="234" t="s">
        <v>4</v>
      </c>
      <c r="F2" s="236" t="s">
        <v>18</v>
      </c>
      <c r="G2" s="237"/>
      <c r="H2" s="238"/>
      <c r="I2" s="239"/>
      <c r="J2" s="237" t="s">
        <v>19</v>
      </c>
      <c r="K2" s="237"/>
      <c r="L2" s="238"/>
      <c r="M2" s="238"/>
      <c r="N2" s="236" t="s">
        <v>20</v>
      </c>
      <c r="O2" s="237"/>
      <c r="P2" s="238"/>
      <c r="Q2" s="239"/>
      <c r="R2" s="236" t="s">
        <v>21</v>
      </c>
      <c r="S2" s="237"/>
      <c r="T2" s="238"/>
      <c r="U2" s="239"/>
      <c r="V2" s="51"/>
      <c r="W2" s="234" t="s">
        <v>22</v>
      </c>
      <c r="X2" s="242"/>
      <c r="Y2" s="243"/>
      <c r="Z2" s="240" t="s">
        <v>22</v>
      </c>
    </row>
    <row r="3" spans="1:26" s="3" customFormat="1" ht="13.5" customHeight="1" thickTop="1" thickBot="1" x14ac:dyDescent="0.25">
      <c r="A3" s="227"/>
      <c r="B3" s="229"/>
      <c r="C3" s="231"/>
      <c r="D3" s="233"/>
      <c r="E3" s="235"/>
      <c r="F3" s="52" t="s">
        <v>23</v>
      </c>
      <c r="G3" s="53" t="s">
        <v>24</v>
      </c>
      <c r="H3" s="54" t="s">
        <v>25</v>
      </c>
      <c r="I3" s="55" t="s">
        <v>26</v>
      </c>
      <c r="J3" s="56" t="s">
        <v>23</v>
      </c>
      <c r="K3" s="53" t="s">
        <v>24</v>
      </c>
      <c r="L3" s="54" t="s">
        <v>25</v>
      </c>
      <c r="M3" s="55" t="s">
        <v>26</v>
      </c>
      <c r="N3" s="52" t="s">
        <v>23</v>
      </c>
      <c r="O3" s="53" t="s">
        <v>24</v>
      </c>
      <c r="P3" s="54" t="s">
        <v>25</v>
      </c>
      <c r="Q3" s="55" t="s">
        <v>26</v>
      </c>
      <c r="R3" s="56" t="s">
        <v>23</v>
      </c>
      <c r="S3" s="53" t="s">
        <v>24</v>
      </c>
      <c r="T3" s="54" t="s">
        <v>25</v>
      </c>
      <c r="U3" s="55" t="s">
        <v>26</v>
      </c>
      <c r="V3" s="57"/>
      <c r="W3" s="58" t="s">
        <v>23</v>
      </c>
      <c r="X3" s="59" t="s">
        <v>24</v>
      </c>
      <c r="Y3" s="60" t="s">
        <v>25</v>
      </c>
      <c r="Z3" s="241"/>
    </row>
    <row r="4" spans="1:26" ht="18" customHeight="1" thickTop="1" x14ac:dyDescent="0.25">
      <c r="A4" s="153">
        <v>1</v>
      </c>
      <c r="B4" s="189" t="s">
        <v>30</v>
      </c>
      <c r="C4" s="191" t="s">
        <v>31</v>
      </c>
      <c r="D4" s="308" t="s">
        <v>106</v>
      </c>
      <c r="E4" s="213" t="s">
        <v>32</v>
      </c>
      <c r="F4" s="67">
        <v>93</v>
      </c>
      <c r="G4" s="68">
        <v>53</v>
      </c>
      <c r="H4" s="108">
        <v>1</v>
      </c>
      <c r="I4" s="40">
        <f t="shared" ref="I4:I28" si="0">IF(F4="","",F4+G4)</f>
        <v>146</v>
      </c>
      <c r="J4" s="67">
        <v>99</v>
      </c>
      <c r="K4" s="68">
        <v>51</v>
      </c>
      <c r="L4" s="102">
        <v>1</v>
      </c>
      <c r="M4" s="41">
        <f t="shared" ref="M4:M28" si="1">IF(J4="","",J4+K4)</f>
        <v>150</v>
      </c>
      <c r="N4" s="74">
        <v>88</v>
      </c>
      <c r="O4" s="68">
        <v>36</v>
      </c>
      <c r="P4" s="108">
        <v>0</v>
      </c>
      <c r="Q4" s="40">
        <f t="shared" ref="Q4:Q28" si="2">IF(N4="","",N4+O4)</f>
        <v>124</v>
      </c>
      <c r="R4" s="67">
        <v>87</v>
      </c>
      <c r="S4" s="68">
        <v>45</v>
      </c>
      <c r="T4" s="102">
        <v>2</v>
      </c>
      <c r="U4" s="41">
        <f t="shared" ref="U4:U28" si="3">IF(R4="","",R4+S4)</f>
        <v>132</v>
      </c>
      <c r="V4" s="43"/>
      <c r="W4" s="42">
        <f t="shared" ref="W4:W28" si="4" xml:space="preserve"> IF(F4="","",SUM(F4,J4,N4,R4))</f>
        <v>367</v>
      </c>
      <c r="X4" s="39">
        <f t="shared" ref="X4:X28" si="5" xml:space="preserve"> IF(G4="","",SUM(G4,K4,O4,S4))</f>
        <v>185</v>
      </c>
      <c r="Y4" s="94">
        <f t="shared" ref="Y4:Y28" si="6" xml:space="preserve"> IF(H4="","",SUM(H4,L4,P4,T4))</f>
        <v>4</v>
      </c>
      <c r="Z4" s="44">
        <f t="shared" ref="Z4:Z28" si="7" xml:space="preserve"> IF(I4="","",SUM(I4,M4,Q4,U4))</f>
        <v>552</v>
      </c>
    </row>
    <row r="5" spans="1:26" ht="18" customHeight="1" x14ac:dyDescent="0.25">
      <c r="A5" s="154">
        <v>2</v>
      </c>
      <c r="B5" s="164" t="s">
        <v>33</v>
      </c>
      <c r="C5" s="165" t="s">
        <v>34</v>
      </c>
      <c r="D5" s="309" t="s">
        <v>107</v>
      </c>
      <c r="E5" s="166" t="s">
        <v>35</v>
      </c>
      <c r="F5" s="61">
        <v>87</v>
      </c>
      <c r="G5" s="62">
        <v>59</v>
      </c>
      <c r="H5" s="109">
        <v>0</v>
      </c>
      <c r="I5" s="22">
        <f t="shared" si="0"/>
        <v>146</v>
      </c>
      <c r="J5" s="61">
        <v>81</v>
      </c>
      <c r="K5" s="62">
        <v>36</v>
      </c>
      <c r="L5" s="103">
        <v>2</v>
      </c>
      <c r="M5" s="23">
        <f t="shared" si="1"/>
        <v>117</v>
      </c>
      <c r="N5" s="71">
        <v>101</v>
      </c>
      <c r="O5" s="62">
        <v>26</v>
      </c>
      <c r="P5" s="109">
        <v>4</v>
      </c>
      <c r="Q5" s="22">
        <f t="shared" si="2"/>
        <v>127</v>
      </c>
      <c r="R5" s="61">
        <v>94</v>
      </c>
      <c r="S5" s="62">
        <v>26</v>
      </c>
      <c r="T5" s="103">
        <v>2</v>
      </c>
      <c r="U5" s="23">
        <f t="shared" si="3"/>
        <v>120</v>
      </c>
      <c r="V5" s="25"/>
      <c r="W5" s="24">
        <f t="shared" si="4"/>
        <v>363</v>
      </c>
      <c r="X5" s="21">
        <f t="shared" si="5"/>
        <v>147</v>
      </c>
      <c r="Y5" s="97">
        <f t="shared" si="6"/>
        <v>8</v>
      </c>
      <c r="Z5" s="26">
        <f t="shared" si="7"/>
        <v>510</v>
      </c>
    </row>
    <row r="6" spans="1:26" ht="18" customHeight="1" x14ac:dyDescent="0.25">
      <c r="A6" s="154">
        <v>3</v>
      </c>
      <c r="B6" s="190" t="s">
        <v>36</v>
      </c>
      <c r="C6" s="192" t="s">
        <v>37</v>
      </c>
      <c r="D6" s="310" t="s">
        <v>104</v>
      </c>
      <c r="E6" s="215" t="s">
        <v>38</v>
      </c>
      <c r="F6" s="61">
        <v>83</v>
      </c>
      <c r="G6" s="62">
        <v>35</v>
      </c>
      <c r="H6" s="109">
        <v>3</v>
      </c>
      <c r="I6" s="22">
        <f t="shared" si="0"/>
        <v>118</v>
      </c>
      <c r="J6" s="61">
        <v>78</v>
      </c>
      <c r="K6" s="62">
        <v>45</v>
      </c>
      <c r="L6" s="103">
        <v>3</v>
      </c>
      <c r="M6" s="23">
        <f t="shared" si="1"/>
        <v>123</v>
      </c>
      <c r="N6" s="71">
        <v>94</v>
      </c>
      <c r="O6" s="62">
        <v>35</v>
      </c>
      <c r="P6" s="109">
        <v>2</v>
      </c>
      <c r="Q6" s="22">
        <f t="shared" si="2"/>
        <v>129</v>
      </c>
      <c r="R6" s="61">
        <v>90</v>
      </c>
      <c r="S6" s="62">
        <v>20</v>
      </c>
      <c r="T6" s="103">
        <v>9</v>
      </c>
      <c r="U6" s="23">
        <f t="shared" si="3"/>
        <v>110</v>
      </c>
      <c r="V6" s="25"/>
      <c r="W6" s="24">
        <f t="shared" si="4"/>
        <v>345</v>
      </c>
      <c r="X6" s="21">
        <f t="shared" si="5"/>
        <v>135</v>
      </c>
      <c r="Y6" s="97">
        <f t="shared" si="6"/>
        <v>17</v>
      </c>
      <c r="Z6" s="26">
        <f t="shared" si="7"/>
        <v>480</v>
      </c>
    </row>
    <row r="7" spans="1:26" ht="18" customHeight="1" x14ac:dyDescent="0.25">
      <c r="A7" s="154">
        <v>4</v>
      </c>
      <c r="B7" s="194" t="s">
        <v>39</v>
      </c>
      <c r="C7" s="195" t="s">
        <v>40</v>
      </c>
      <c r="D7" s="156" t="s">
        <v>108</v>
      </c>
      <c r="E7" s="214" t="s">
        <v>32</v>
      </c>
      <c r="F7" s="61">
        <v>92</v>
      </c>
      <c r="G7" s="62">
        <v>41</v>
      </c>
      <c r="H7" s="109">
        <v>2</v>
      </c>
      <c r="I7" s="22">
        <f t="shared" si="0"/>
        <v>133</v>
      </c>
      <c r="J7" s="61">
        <v>91</v>
      </c>
      <c r="K7" s="62">
        <v>41</v>
      </c>
      <c r="L7" s="103">
        <v>1</v>
      </c>
      <c r="M7" s="23">
        <f t="shared" si="1"/>
        <v>132</v>
      </c>
      <c r="N7" s="71">
        <v>101</v>
      </c>
      <c r="O7" s="62">
        <v>54</v>
      </c>
      <c r="P7" s="109">
        <v>1</v>
      </c>
      <c r="Q7" s="22">
        <f t="shared" si="2"/>
        <v>155</v>
      </c>
      <c r="R7" s="61">
        <v>98</v>
      </c>
      <c r="S7" s="62">
        <v>45</v>
      </c>
      <c r="T7" s="103">
        <v>1</v>
      </c>
      <c r="U7" s="23">
        <f t="shared" si="3"/>
        <v>143</v>
      </c>
      <c r="V7" s="25"/>
      <c r="W7" s="24">
        <f t="shared" si="4"/>
        <v>382</v>
      </c>
      <c r="X7" s="21">
        <f t="shared" si="5"/>
        <v>181</v>
      </c>
      <c r="Y7" s="97">
        <f t="shared" si="6"/>
        <v>5</v>
      </c>
      <c r="Z7" s="26">
        <f t="shared" si="7"/>
        <v>563</v>
      </c>
    </row>
    <row r="8" spans="1:26" ht="18" customHeight="1" x14ac:dyDescent="0.25">
      <c r="A8" s="154">
        <v>5</v>
      </c>
      <c r="B8" s="116" t="s">
        <v>41</v>
      </c>
      <c r="C8" s="120" t="s">
        <v>42</v>
      </c>
      <c r="D8" s="311" t="s">
        <v>105</v>
      </c>
      <c r="E8" s="159" t="s">
        <v>38</v>
      </c>
      <c r="F8" s="61">
        <v>89</v>
      </c>
      <c r="G8" s="62">
        <v>43</v>
      </c>
      <c r="H8" s="109">
        <v>0</v>
      </c>
      <c r="I8" s="22">
        <f t="shared" si="0"/>
        <v>132</v>
      </c>
      <c r="J8" s="61">
        <v>85</v>
      </c>
      <c r="K8" s="62">
        <v>70</v>
      </c>
      <c r="L8" s="103">
        <v>1</v>
      </c>
      <c r="M8" s="23">
        <f t="shared" si="1"/>
        <v>155</v>
      </c>
      <c r="N8" s="71">
        <v>92</v>
      </c>
      <c r="O8" s="62">
        <v>44</v>
      </c>
      <c r="P8" s="109">
        <v>3</v>
      </c>
      <c r="Q8" s="22">
        <f t="shared" si="2"/>
        <v>136</v>
      </c>
      <c r="R8" s="61">
        <v>80</v>
      </c>
      <c r="S8" s="62">
        <v>42</v>
      </c>
      <c r="T8" s="103">
        <v>3</v>
      </c>
      <c r="U8" s="23">
        <f t="shared" si="3"/>
        <v>122</v>
      </c>
      <c r="V8" s="25"/>
      <c r="W8" s="24">
        <f t="shared" si="4"/>
        <v>346</v>
      </c>
      <c r="X8" s="21">
        <f t="shared" si="5"/>
        <v>199</v>
      </c>
      <c r="Y8" s="97">
        <f t="shared" si="6"/>
        <v>7</v>
      </c>
      <c r="Z8" s="26">
        <f t="shared" si="7"/>
        <v>545</v>
      </c>
    </row>
    <row r="9" spans="1:26" ht="18" customHeight="1" x14ac:dyDescent="0.25">
      <c r="A9" s="155">
        <v>6</v>
      </c>
      <c r="B9" s="196" t="s">
        <v>44</v>
      </c>
      <c r="C9" s="197" t="s">
        <v>43</v>
      </c>
      <c r="D9" s="158" t="s">
        <v>109</v>
      </c>
      <c r="E9" s="216" t="s">
        <v>32</v>
      </c>
      <c r="F9" s="76">
        <v>98</v>
      </c>
      <c r="G9" s="77">
        <v>40</v>
      </c>
      <c r="H9" s="109">
        <v>3</v>
      </c>
      <c r="I9" s="78">
        <f t="shared" si="0"/>
        <v>138</v>
      </c>
      <c r="J9" s="76">
        <v>101</v>
      </c>
      <c r="K9" s="77">
        <v>45</v>
      </c>
      <c r="L9" s="103">
        <v>0</v>
      </c>
      <c r="M9" s="79">
        <f t="shared" si="1"/>
        <v>146</v>
      </c>
      <c r="N9" s="80">
        <v>93</v>
      </c>
      <c r="O9" s="77">
        <v>52</v>
      </c>
      <c r="P9" s="109">
        <v>3</v>
      </c>
      <c r="Q9" s="78">
        <f t="shared" si="2"/>
        <v>145</v>
      </c>
      <c r="R9" s="76">
        <v>82</v>
      </c>
      <c r="S9" s="77">
        <v>45</v>
      </c>
      <c r="T9" s="103">
        <v>1</v>
      </c>
      <c r="U9" s="79">
        <f t="shared" si="3"/>
        <v>127</v>
      </c>
      <c r="V9" s="81"/>
      <c r="W9" s="82">
        <f t="shared" si="4"/>
        <v>374</v>
      </c>
      <c r="X9" s="83">
        <f t="shared" si="5"/>
        <v>182</v>
      </c>
      <c r="Y9" s="95">
        <f t="shared" si="6"/>
        <v>7</v>
      </c>
      <c r="Z9" s="84">
        <f t="shared" si="7"/>
        <v>556</v>
      </c>
    </row>
    <row r="10" spans="1:26" ht="18" customHeight="1" x14ac:dyDescent="0.25">
      <c r="A10" s="155">
        <v>7</v>
      </c>
      <c r="B10" s="196" t="s">
        <v>45</v>
      </c>
      <c r="C10" s="197" t="s">
        <v>46</v>
      </c>
      <c r="D10" s="158" t="s">
        <v>110</v>
      </c>
      <c r="E10" s="217" t="s">
        <v>47</v>
      </c>
      <c r="F10" s="61">
        <v>91</v>
      </c>
      <c r="G10" s="62">
        <v>45</v>
      </c>
      <c r="H10" s="109">
        <v>2</v>
      </c>
      <c r="I10" s="22">
        <f t="shared" si="0"/>
        <v>136</v>
      </c>
      <c r="J10" s="61">
        <v>90</v>
      </c>
      <c r="K10" s="62">
        <v>36</v>
      </c>
      <c r="L10" s="103">
        <v>3</v>
      </c>
      <c r="M10" s="23">
        <f t="shared" si="1"/>
        <v>126</v>
      </c>
      <c r="N10" s="71">
        <v>100</v>
      </c>
      <c r="O10" s="62">
        <v>34</v>
      </c>
      <c r="P10" s="109">
        <v>4</v>
      </c>
      <c r="Q10" s="22">
        <f t="shared" si="2"/>
        <v>134</v>
      </c>
      <c r="R10" s="61">
        <v>89</v>
      </c>
      <c r="S10" s="62">
        <v>36</v>
      </c>
      <c r="T10" s="103">
        <v>1</v>
      </c>
      <c r="U10" s="23">
        <f t="shared" si="3"/>
        <v>125</v>
      </c>
      <c r="V10" s="25"/>
      <c r="W10" s="24">
        <f t="shared" si="4"/>
        <v>370</v>
      </c>
      <c r="X10" s="21">
        <f t="shared" si="5"/>
        <v>151</v>
      </c>
      <c r="Y10" s="97">
        <f t="shared" si="6"/>
        <v>10</v>
      </c>
      <c r="Z10" s="26">
        <f t="shared" si="7"/>
        <v>521</v>
      </c>
    </row>
    <row r="11" spans="1:26" ht="18" customHeight="1" x14ac:dyDescent="0.25">
      <c r="A11" s="155">
        <v>8</v>
      </c>
      <c r="B11" s="116" t="s">
        <v>48</v>
      </c>
      <c r="C11" s="120" t="s">
        <v>49</v>
      </c>
      <c r="D11" s="311" t="s">
        <v>113</v>
      </c>
      <c r="E11" s="159" t="s">
        <v>50</v>
      </c>
      <c r="F11" s="76">
        <v>85</v>
      </c>
      <c r="G11" s="77">
        <v>41</v>
      </c>
      <c r="H11" s="109">
        <v>3</v>
      </c>
      <c r="I11" s="78">
        <f t="shared" si="0"/>
        <v>126</v>
      </c>
      <c r="J11" s="76">
        <v>90</v>
      </c>
      <c r="K11" s="77">
        <v>43</v>
      </c>
      <c r="L11" s="103">
        <v>0</v>
      </c>
      <c r="M11" s="79">
        <f t="shared" si="1"/>
        <v>133</v>
      </c>
      <c r="N11" s="80">
        <v>93</v>
      </c>
      <c r="O11" s="77">
        <v>45</v>
      </c>
      <c r="P11" s="109">
        <v>2</v>
      </c>
      <c r="Q11" s="78">
        <f t="shared" si="2"/>
        <v>138</v>
      </c>
      <c r="R11" s="76">
        <v>78</v>
      </c>
      <c r="S11" s="77">
        <v>44</v>
      </c>
      <c r="T11" s="103">
        <v>4</v>
      </c>
      <c r="U11" s="79">
        <f t="shared" si="3"/>
        <v>122</v>
      </c>
      <c r="V11" s="81"/>
      <c r="W11" s="82">
        <f t="shared" si="4"/>
        <v>346</v>
      </c>
      <c r="X11" s="83">
        <f t="shared" si="5"/>
        <v>173</v>
      </c>
      <c r="Y11" s="95">
        <f t="shared" si="6"/>
        <v>9</v>
      </c>
      <c r="Z11" s="84">
        <f t="shared" si="7"/>
        <v>519</v>
      </c>
    </row>
    <row r="12" spans="1:26" s="4" customFormat="1" ht="18" customHeight="1" x14ac:dyDescent="0.25">
      <c r="A12" s="155">
        <v>9</v>
      </c>
      <c r="B12" s="196" t="s">
        <v>51</v>
      </c>
      <c r="C12" s="198" t="s">
        <v>52</v>
      </c>
      <c r="D12" s="157" t="s">
        <v>115</v>
      </c>
      <c r="E12" s="216" t="s">
        <v>53</v>
      </c>
      <c r="F12" s="76">
        <v>87</v>
      </c>
      <c r="G12" s="77">
        <v>40</v>
      </c>
      <c r="H12" s="109">
        <v>2</v>
      </c>
      <c r="I12" s="78">
        <f t="shared" si="0"/>
        <v>127</v>
      </c>
      <c r="J12" s="76">
        <v>82</v>
      </c>
      <c r="K12" s="77">
        <v>42</v>
      </c>
      <c r="L12" s="103">
        <v>2</v>
      </c>
      <c r="M12" s="79">
        <f t="shared" si="1"/>
        <v>124</v>
      </c>
      <c r="N12" s="80">
        <v>87</v>
      </c>
      <c r="O12" s="77">
        <v>34</v>
      </c>
      <c r="P12" s="109">
        <v>1</v>
      </c>
      <c r="Q12" s="78">
        <f t="shared" si="2"/>
        <v>121</v>
      </c>
      <c r="R12" s="76">
        <v>91</v>
      </c>
      <c r="S12" s="77">
        <v>52</v>
      </c>
      <c r="T12" s="103">
        <v>0</v>
      </c>
      <c r="U12" s="79">
        <f t="shared" si="3"/>
        <v>143</v>
      </c>
      <c r="V12" s="81"/>
      <c r="W12" s="82">
        <f t="shared" si="4"/>
        <v>347</v>
      </c>
      <c r="X12" s="83">
        <f t="shared" si="5"/>
        <v>168</v>
      </c>
      <c r="Y12" s="95">
        <f t="shared" si="6"/>
        <v>5</v>
      </c>
      <c r="Z12" s="84">
        <f t="shared" si="7"/>
        <v>515</v>
      </c>
    </row>
    <row r="13" spans="1:26" ht="18" customHeight="1" thickBot="1" x14ac:dyDescent="0.3">
      <c r="A13" s="7">
        <v>10</v>
      </c>
      <c r="B13" s="199" t="s">
        <v>54</v>
      </c>
      <c r="C13" s="200" t="s">
        <v>55</v>
      </c>
      <c r="D13" s="160" t="s">
        <v>118</v>
      </c>
      <c r="E13" s="218" t="s">
        <v>38</v>
      </c>
      <c r="F13" s="179">
        <v>82</v>
      </c>
      <c r="G13" s="180">
        <v>62</v>
      </c>
      <c r="H13" s="110">
        <v>1</v>
      </c>
      <c r="I13" s="181">
        <f t="shared" si="0"/>
        <v>144</v>
      </c>
      <c r="J13" s="179">
        <v>86</v>
      </c>
      <c r="K13" s="180">
        <v>42</v>
      </c>
      <c r="L13" s="104">
        <v>6</v>
      </c>
      <c r="M13" s="182">
        <f t="shared" si="1"/>
        <v>128</v>
      </c>
      <c r="N13" s="183">
        <v>93</v>
      </c>
      <c r="O13" s="180">
        <v>43</v>
      </c>
      <c r="P13" s="110">
        <v>0</v>
      </c>
      <c r="Q13" s="181">
        <f t="shared" si="2"/>
        <v>136</v>
      </c>
      <c r="R13" s="179">
        <v>83</v>
      </c>
      <c r="S13" s="180">
        <v>52</v>
      </c>
      <c r="T13" s="104">
        <v>2</v>
      </c>
      <c r="U13" s="182">
        <f t="shared" si="3"/>
        <v>135</v>
      </c>
      <c r="V13" s="184"/>
      <c r="W13" s="185">
        <f t="shared" si="4"/>
        <v>344</v>
      </c>
      <c r="X13" s="186">
        <f t="shared" si="5"/>
        <v>199</v>
      </c>
      <c r="Y13" s="187">
        <f t="shared" si="6"/>
        <v>9</v>
      </c>
      <c r="Z13" s="188">
        <f t="shared" si="7"/>
        <v>543</v>
      </c>
    </row>
    <row r="14" spans="1:26" ht="18" customHeight="1" x14ac:dyDescent="0.25">
      <c r="A14" s="8">
        <v>11</v>
      </c>
      <c r="B14" s="201" t="s">
        <v>56</v>
      </c>
      <c r="C14" s="202" t="s">
        <v>57</v>
      </c>
      <c r="D14" s="163" t="s">
        <v>112</v>
      </c>
      <c r="E14" s="219" t="s">
        <v>58</v>
      </c>
      <c r="F14" s="67">
        <v>100</v>
      </c>
      <c r="G14" s="68">
        <v>41</v>
      </c>
      <c r="H14" s="108">
        <v>4</v>
      </c>
      <c r="I14" s="40">
        <f t="shared" si="0"/>
        <v>141</v>
      </c>
      <c r="J14" s="67">
        <v>94</v>
      </c>
      <c r="K14" s="68">
        <v>36</v>
      </c>
      <c r="L14" s="102">
        <v>4</v>
      </c>
      <c r="M14" s="41">
        <f t="shared" si="1"/>
        <v>130</v>
      </c>
      <c r="N14" s="74">
        <v>85</v>
      </c>
      <c r="O14" s="68">
        <v>35</v>
      </c>
      <c r="P14" s="108">
        <v>4</v>
      </c>
      <c r="Q14" s="40">
        <f t="shared" si="2"/>
        <v>120</v>
      </c>
      <c r="R14" s="67">
        <v>92</v>
      </c>
      <c r="S14" s="68">
        <v>36</v>
      </c>
      <c r="T14" s="102">
        <v>1</v>
      </c>
      <c r="U14" s="41">
        <f t="shared" si="3"/>
        <v>128</v>
      </c>
      <c r="V14" s="43"/>
      <c r="W14" s="42">
        <f t="shared" si="4"/>
        <v>371</v>
      </c>
      <c r="X14" s="39">
        <f t="shared" si="5"/>
        <v>148</v>
      </c>
      <c r="Y14" s="94">
        <f t="shared" si="6"/>
        <v>13</v>
      </c>
      <c r="Z14" s="44">
        <f t="shared" si="7"/>
        <v>519</v>
      </c>
    </row>
    <row r="15" spans="1:26" ht="18" customHeight="1" x14ac:dyDescent="0.25">
      <c r="A15" s="6">
        <v>12</v>
      </c>
      <c r="B15" s="116" t="s">
        <v>59</v>
      </c>
      <c r="C15" s="120" t="s">
        <v>40</v>
      </c>
      <c r="D15" s="311" t="s">
        <v>111</v>
      </c>
      <c r="E15" s="159" t="s">
        <v>60</v>
      </c>
      <c r="F15" s="76">
        <v>92</v>
      </c>
      <c r="G15" s="77">
        <v>26</v>
      </c>
      <c r="H15" s="109">
        <v>5</v>
      </c>
      <c r="I15" s="78">
        <f t="shared" si="0"/>
        <v>118</v>
      </c>
      <c r="J15" s="76">
        <v>91</v>
      </c>
      <c r="K15" s="77">
        <v>52</v>
      </c>
      <c r="L15" s="103">
        <v>2</v>
      </c>
      <c r="M15" s="79">
        <f t="shared" si="1"/>
        <v>143</v>
      </c>
      <c r="N15" s="80">
        <v>93</v>
      </c>
      <c r="O15" s="77">
        <v>49</v>
      </c>
      <c r="P15" s="109">
        <v>2</v>
      </c>
      <c r="Q15" s="78">
        <f t="shared" si="2"/>
        <v>142</v>
      </c>
      <c r="R15" s="76">
        <v>92</v>
      </c>
      <c r="S15" s="77">
        <v>44</v>
      </c>
      <c r="T15" s="103">
        <v>4</v>
      </c>
      <c r="U15" s="79">
        <f t="shared" si="3"/>
        <v>136</v>
      </c>
      <c r="V15" s="81"/>
      <c r="W15" s="82">
        <f t="shared" si="4"/>
        <v>368</v>
      </c>
      <c r="X15" s="83">
        <f t="shared" si="5"/>
        <v>171</v>
      </c>
      <c r="Y15" s="95">
        <f t="shared" si="6"/>
        <v>13</v>
      </c>
      <c r="Z15" s="84">
        <f t="shared" si="7"/>
        <v>539</v>
      </c>
    </row>
    <row r="16" spans="1:26" ht="18" customHeight="1" x14ac:dyDescent="0.25">
      <c r="A16" s="6">
        <v>13</v>
      </c>
      <c r="B16" s="116" t="s">
        <v>61</v>
      </c>
      <c r="C16" s="120" t="s">
        <v>62</v>
      </c>
      <c r="D16" s="312" t="s">
        <v>119</v>
      </c>
      <c r="E16" s="159" t="s">
        <v>63</v>
      </c>
      <c r="F16" s="76">
        <v>83</v>
      </c>
      <c r="G16" s="77">
        <v>50</v>
      </c>
      <c r="H16" s="109">
        <v>1</v>
      </c>
      <c r="I16" s="78">
        <f t="shared" si="0"/>
        <v>133</v>
      </c>
      <c r="J16" s="76">
        <v>94</v>
      </c>
      <c r="K16" s="77">
        <v>54</v>
      </c>
      <c r="L16" s="103">
        <v>1</v>
      </c>
      <c r="M16" s="79">
        <f t="shared" si="1"/>
        <v>148</v>
      </c>
      <c r="N16" s="80">
        <v>86</v>
      </c>
      <c r="O16" s="77">
        <v>44</v>
      </c>
      <c r="P16" s="109">
        <v>3</v>
      </c>
      <c r="Q16" s="78">
        <f t="shared" si="2"/>
        <v>130</v>
      </c>
      <c r="R16" s="76">
        <v>104</v>
      </c>
      <c r="S16" s="77">
        <v>36</v>
      </c>
      <c r="T16" s="103">
        <v>2</v>
      </c>
      <c r="U16" s="79">
        <f t="shared" si="3"/>
        <v>140</v>
      </c>
      <c r="V16" s="81"/>
      <c r="W16" s="82">
        <f t="shared" si="4"/>
        <v>367</v>
      </c>
      <c r="X16" s="83">
        <f t="shared" si="5"/>
        <v>184</v>
      </c>
      <c r="Y16" s="95">
        <f t="shared" si="6"/>
        <v>7</v>
      </c>
      <c r="Z16" s="84">
        <f t="shared" si="7"/>
        <v>551</v>
      </c>
    </row>
    <row r="17" spans="1:26" ht="18" customHeight="1" x14ac:dyDescent="0.25">
      <c r="A17" s="6">
        <v>14</v>
      </c>
      <c r="B17" s="196" t="s">
        <v>64</v>
      </c>
      <c r="C17" s="197" t="s">
        <v>37</v>
      </c>
      <c r="D17" s="158" t="s">
        <v>116</v>
      </c>
      <c r="E17" s="217" t="s">
        <v>65</v>
      </c>
      <c r="F17" s="76">
        <v>99</v>
      </c>
      <c r="G17" s="77">
        <v>36</v>
      </c>
      <c r="H17" s="109">
        <v>2</v>
      </c>
      <c r="I17" s="78">
        <f t="shared" si="0"/>
        <v>135</v>
      </c>
      <c r="J17" s="76">
        <v>75</v>
      </c>
      <c r="K17" s="77">
        <v>42</v>
      </c>
      <c r="L17" s="103">
        <v>0</v>
      </c>
      <c r="M17" s="79">
        <f t="shared" si="1"/>
        <v>117</v>
      </c>
      <c r="N17" s="80">
        <v>98</v>
      </c>
      <c r="O17" s="77">
        <v>41</v>
      </c>
      <c r="P17" s="109">
        <v>2</v>
      </c>
      <c r="Q17" s="78">
        <f t="shared" si="2"/>
        <v>139</v>
      </c>
      <c r="R17" s="76">
        <v>91</v>
      </c>
      <c r="S17" s="77">
        <v>35</v>
      </c>
      <c r="T17" s="103">
        <v>4</v>
      </c>
      <c r="U17" s="79">
        <f t="shared" si="3"/>
        <v>126</v>
      </c>
      <c r="V17" s="81"/>
      <c r="W17" s="82">
        <f t="shared" si="4"/>
        <v>363</v>
      </c>
      <c r="X17" s="83">
        <f t="shared" si="5"/>
        <v>154</v>
      </c>
      <c r="Y17" s="95">
        <f t="shared" si="6"/>
        <v>8</v>
      </c>
      <c r="Z17" s="84">
        <f t="shared" si="7"/>
        <v>517</v>
      </c>
    </row>
    <row r="18" spans="1:26" ht="18" customHeight="1" x14ac:dyDescent="0.25">
      <c r="A18" s="9">
        <v>15</v>
      </c>
      <c r="B18" s="203" t="s">
        <v>66</v>
      </c>
      <c r="C18" s="204" t="s">
        <v>67</v>
      </c>
      <c r="D18" s="193" t="s">
        <v>117</v>
      </c>
      <c r="E18" s="217" t="s">
        <v>65</v>
      </c>
      <c r="F18" s="63">
        <v>98</v>
      </c>
      <c r="G18" s="64">
        <v>42</v>
      </c>
      <c r="H18" s="111">
        <v>3</v>
      </c>
      <c r="I18" s="28">
        <f t="shared" si="0"/>
        <v>140</v>
      </c>
      <c r="J18" s="63">
        <v>87</v>
      </c>
      <c r="K18" s="64">
        <v>27</v>
      </c>
      <c r="L18" s="105">
        <v>3</v>
      </c>
      <c r="M18" s="29">
        <f t="shared" si="1"/>
        <v>114</v>
      </c>
      <c r="N18" s="72">
        <v>82</v>
      </c>
      <c r="O18" s="64">
        <v>27</v>
      </c>
      <c r="P18" s="111"/>
      <c r="Q18" s="28">
        <f t="shared" si="2"/>
        <v>109</v>
      </c>
      <c r="R18" s="63">
        <v>97</v>
      </c>
      <c r="S18" s="64">
        <v>62</v>
      </c>
      <c r="T18" s="105">
        <v>1</v>
      </c>
      <c r="U18" s="29">
        <f t="shared" si="3"/>
        <v>159</v>
      </c>
      <c r="V18" s="31"/>
      <c r="W18" s="30">
        <f t="shared" si="4"/>
        <v>364</v>
      </c>
      <c r="X18" s="27">
        <f t="shared" si="5"/>
        <v>158</v>
      </c>
      <c r="Y18" s="98">
        <f t="shared" si="6"/>
        <v>7</v>
      </c>
      <c r="Z18" s="32">
        <f t="shared" si="7"/>
        <v>522</v>
      </c>
    </row>
    <row r="19" spans="1:26" ht="18" customHeight="1" x14ac:dyDescent="0.25">
      <c r="A19" s="114">
        <v>16</v>
      </c>
      <c r="B19" s="196" t="s">
        <v>68</v>
      </c>
      <c r="C19" s="197" t="s">
        <v>69</v>
      </c>
      <c r="D19" s="158" t="s">
        <v>114</v>
      </c>
      <c r="E19" s="217" t="s">
        <v>50</v>
      </c>
      <c r="F19" s="61">
        <v>81</v>
      </c>
      <c r="G19" s="62">
        <v>41</v>
      </c>
      <c r="H19" s="109">
        <v>2</v>
      </c>
      <c r="I19" s="22">
        <f t="shared" si="0"/>
        <v>122</v>
      </c>
      <c r="J19" s="61">
        <v>102</v>
      </c>
      <c r="K19" s="62">
        <v>35</v>
      </c>
      <c r="L19" s="103">
        <v>3</v>
      </c>
      <c r="M19" s="23">
        <f t="shared" si="1"/>
        <v>137</v>
      </c>
      <c r="N19" s="71">
        <v>91</v>
      </c>
      <c r="O19" s="62">
        <v>36</v>
      </c>
      <c r="P19" s="109">
        <v>1</v>
      </c>
      <c r="Q19" s="22">
        <f t="shared" si="2"/>
        <v>127</v>
      </c>
      <c r="R19" s="61">
        <v>83</v>
      </c>
      <c r="S19" s="62">
        <v>45</v>
      </c>
      <c r="T19" s="103">
        <v>3</v>
      </c>
      <c r="U19" s="23">
        <f t="shared" si="3"/>
        <v>128</v>
      </c>
      <c r="V19" s="25"/>
      <c r="W19" s="24">
        <f t="shared" si="4"/>
        <v>357</v>
      </c>
      <c r="X19" s="21">
        <f t="shared" si="5"/>
        <v>157</v>
      </c>
      <c r="Y19" s="97">
        <f t="shared" si="6"/>
        <v>9</v>
      </c>
      <c r="Z19" s="26">
        <f t="shared" si="7"/>
        <v>514</v>
      </c>
    </row>
    <row r="20" spans="1:26" ht="18" customHeight="1" x14ac:dyDescent="0.25">
      <c r="A20" s="10">
        <v>17</v>
      </c>
      <c r="B20" s="116" t="s">
        <v>70</v>
      </c>
      <c r="C20" s="120" t="s">
        <v>37</v>
      </c>
      <c r="D20" s="311" t="s">
        <v>125</v>
      </c>
      <c r="E20" s="161" t="s">
        <v>35</v>
      </c>
      <c r="F20" s="76">
        <v>95</v>
      </c>
      <c r="G20" s="77">
        <v>52</v>
      </c>
      <c r="H20" s="109">
        <v>0</v>
      </c>
      <c r="I20" s="78">
        <f t="shared" si="0"/>
        <v>147</v>
      </c>
      <c r="J20" s="76">
        <v>88</v>
      </c>
      <c r="K20" s="77">
        <v>36</v>
      </c>
      <c r="L20" s="103">
        <v>2</v>
      </c>
      <c r="M20" s="79">
        <f t="shared" si="1"/>
        <v>124</v>
      </c>
      <c r="N20" s="80">
        <v>98</v>
      </c>
      <c r="O20" s="77">
        <v>54</v>
      </c>
      <c r="P20" s="109">
        <v>1</v>
      </c>
      <c r="Q20" s="78">
        <f t="shared" si="2"/>
        <v>152</v>
      </c>
      <c r="R20" s="76">
        <v>103</v>
      </c>
      <c r="S20" s="77">
        <v>52</v>
      </c>
      <c r="T20" s="103">
        <v>0</v>
      </c>
      <c r="U20" s="79">
        <f t="shared" si="3"/>
        <v>155</v>
      </c>
      <c r="V20" s="81"/>
      <c r="W20" s="82">
        <f t="shared" si="4"/>
        <v>384</v>
      </c>
      <c r="X20" s="83">
        <f t="shared" si="5"/>
        <v>194</v>
      </c>
      <c r="Y20" s="95">
        <f t="shared" si="6"/>
        <v>3</v>
      </c>
      <c r="Z20" s="84">
        <f t="shared" si="7"/>
        <v>578</v>
      </c>
    </row>
    <row r="21" spans="1:26" ht="18" customHeight="1" x14ac:dyDescent="0.25">
      <c r="A21" s="10">
        <v>18</v>
      </c>
      <c r="B21" s="116" t="s">
        <v>71</v>
      </c>
      <c r="C21" s="120" t="s">
        <v>72</v>
      </c>
      <c r="D21" s="311" t="s">
        <v>126</v>
      </c>
      <c r="E21" s="159" t="s">
        <v>58</v>
      </c>
      <c r="F21" s="76">
        <v>96</v>
      </c>
      <c r="G21" s="77">
        <v>44</v>
      </c>
      <c r="H21" s="109">
        <v>2</v>
      </c>
      <c r="I21" s="78">
        <f t="shared" si="0"/>
        <v>140</v>
      </c>
      <c r="J21" s="76">
        <v>82</v>
      </c>
      <c r="K21" s="77">
        <v>44</v>
      </c>
      <c r="L21" s="103">
        <v>3</v>
      </c>
      <c r="M21" s="79">
        <f t="shared" si="1"/>
        <v>126</v>
      </c>
      <c r="N21" s="80">
        <v>101</v>
      </c>
      <c r="O21" s="77">
        <v>40</v>
      </c>
      <c r="P21" s="109">
        <v>1</v>
      </c>
      <c r="Q21" s="78">
        <f t="shared" si="2"/>
        <v>141</v>
      </c>
      <c r="R21" s="76">
        <v>86</v>
      </c>
      <c r="S21" s="77">
        <v>35</v>
      </c>
      <c r="T21" s="103">
        <v>2</v>
      </c>
      <c r="U21" s="79">
        <f t="shared" si="3"/>
        <v>121</v>
      </c>
      <c r="V21" s="81"/>
      <c r="W21" s="82">
        <f t="shared" si="4"/>
        <v>365</v>
      </c>
      <c r="X21" s="83">
        <f t="shared" si="5"/>
        <v>163</v>
      </c>
      <c r="Y21" s="95">
        <f t="shared" si="6"/>
        <v>8</v>
      </c>
      <c r="Z21" s="84">
        <f t="shared" si="7"/>
        <v>528</v>
      </c>
    </row>
    <row r="22" spans="1:26" ht="18" customHeight="1" x14ac:dyDescent="0.25">
      <c r="A22" s="10">
        <v>19</v>
      </c>
      <c r="B22" s="116" t="s">
        <v>73</v>
      </c>
      <c r="C22" s="120" t="s">
        <v>74</v>
      </c>
      <c r="D22" s="311" t="s">
        <v>121</v>
      </c>
      <c r="E22" s="161" t="s">
        <v>75</v>
      </c>
      <c r="F22" s="61">
        <v>88</v>
      </c>
      <c r="G22" s="62">
        <v>35</v>
      </c>
      <c r="H22" s="109">
        <v>3</v>
      </c>
      <c r="I22" s="22">
        <f t="shared" si="0"/>
        <v>123</v>
      </c>
      <c r="J22" s="61">
        <v>91</v>
      </c>
      <c r="K22" s="62">
        <v>35</v>
      </c>
      <c r="L22" s="103">
        <v>3</v>
      </c>
      <c r="M22" s="23">
        <f t="shared" si="1"/>
        <v>126</v>
      </c>
      <c r="N22" s="71">
        <v>94</v>
      </c>
      <c r="O22" s="62">
        <v>33</v>
      </c>
      <c r="P22" s="109">
        <v>4</v>
      </c>
      <c r="Q22" s="22">
        <f t="shared" si="2"/>
        <v>127</v>
      </c>
      <c r="R22" s="61">
        <v>79</v>
      </c>
      <c r="S22" s="62">
        <v>34</v>
      </c>
      <c r="T22" s="103">
        <v>1</v>
      </c>
      <c r="U22" s="23">
        <f t="shared" si="3"/>
        <v>113</v>
      </c>
      <c r="V22" s="25"/>
      <c r="W22" s="24">
        <f t="shared" si="4"/>
        <v>352</v>
      </c>
      <c r="X22" s="21">
        <f t="shared" si="5"/>
        <v>137</v>
      </c>
      <c r="Y22" s="97">
        <f t="shared" si="6"/>
        <v>11</v>
      </c>
      <c r="Z22" s="26">
        <f t="shared" si="7"/>
        <v>489</v>
      </c>
    </row>
    <row r="23" spans="1:26" ht="18" customHeight="1" thickBot="1" x14ac:dyDescent="0.3">
      <c r="A23" s="11">
        <v>20</v>
      </c>
      <c r="B23" s="203" t="s">
        <v>76</v>
      </c>
      <c r="C23" s="205" t="s">
        <v>31</v>
      </c>
      <c r="D23" s="167" t="s">
        <v>123</v>
      </c>
      <c r="E23" s="220" t="s">
        <v>78</v>
      </c>
      <c r="F23" s="63">
        <v>89</v>
      </c>
      <c r="G23" s="64">
        <v>34</v>
      </c>
      <c r="H23" s="111">
        <v>1</v>
      </c>
      <c r="I23" s="28">
        <f t="shared" si="0"/>
        <v>123</v>
      </c>
      <c r="J23" s="63">
        <v>90</v>
      </c>
      <c r="K23" s="64">
        <v>43</v>
      </c>
      <c r="L23" s="105">
        <v>1</v>
      </c>
      <c r="M23" s="29">
        <f t="shared" si="1"/>
        <v>133</v>
      </c>
      <c r="N23" s="72">
        <v>98</v>
      </c>
      <c r="O23" s="64">
        <v>34</v>
      </c>
      <c r="P23" s="111">
        <v>2</v>
      </c>
      <c r="Q23" s="28">
        <f t="shared" si="2"/>
        <v>132</v>
      </c>
      <c r="R23" s="63">
        <v>88</v>
      </c>
      <c r="S23" s="64">
        <v>27</v>
      </c>
      <c r="T23" s="105">
        <v>5</v>
      </c>
      <c r="U23" s="29">
        <f t="shared" si="3"/>
        <v>115</v>
      </c>
      <c r="V23" s="31"/>
      <c r="W23" s="30">
        <f t="shared" si="4"/>
        <v>365</v>
      </c>
      <c r="X23" s="27">
        <f t="shared" si="5"/>
        <v>138</v>
      </c>
      <c r="Y23" s="98">
        <f t="shared" si="6"/>
        <v>9</v>
      </c>
      <c r="Z23" s="32">
        <f t="shared" si="7"/>
        <v>503</v>
      </c>
    </row>
    <row r="24" spans="1:26" ht="18" customHeight="1" x14ac:dyDescent="0.25">
      <c r="A24" s="12">
        <v>21</v>
      </c>
      <c r="B24" s="118" t="s">
        <v>77</v>
      </c>
      <c r="C24" s="124" t="s">
        <v>43</v>
      </c>
      <c r="D24" s="313" t="s">
        <v>124</v>
      </c>
      <c r="E24" s="162" t="s">
        <v>78</v>
      </c>
      <c r="F24" s="169">
        <v>88</v>
      </c>
      <c r="G24" s="170">
        <v>45</v>
      </c>
      <c r="H24" s="112">
        <v>1</v>
      </c>
      <c r="I24" s="171">
        <f t="shared" si="0"/>
        <v>133</v>
      </c>
      <c r="J24" s="169">
        <v>84</v>
      </c>
      <c r="K24" s="170">
        <v>44</v>
      </c>
      <c r="L24" s="106">
        <v>1</v>
      </c>
      <c r="M24" s="172">
        <f t="shared" si="1"/>
        <v>128</v>
      </c>
      <c r="N24" s="173">
        <v>83</v>
      </c>
      <c r="O24" s="170">
        <v>35</v>
      </c>
      <c r="P24" s="112">
        <v>2</v>
      </c>
      <c r="Q24" s="171">
        <f t="shared" si="2"/>
        <v>118</v>
      </c>
      <c r="R24" s="169">
        <v>89</v>
      </c>
      <c r="S24" s="170">
        <v>27</v>
      </c>
      <c r="T24" s="106">
        <v>2</v>
      </c>
      <c r="U24" s="172">
        <f t="shared" si="3"/>
        <v>116</v>
      </c>
      <c r="V24" s="174"/>
      <c r="W24" s="175">
        <f t="shared" si="4"/>
        <v>344</v>
      </c>
      <c r="X24" s="176">
        <f t="shared" si="5"/>
        <v>151</v>
      </c>
      <c r="Y24" s="177">
        <f t="shared" si="6"/>
        <v>6</v>
      </c>
      <c r="Z24" s="178">
        <f t="shared" si="7"/>
        <v>495</v>
      </c>
    </row>
    <row r="25" spans="1:26" ht="18" customHeight="1" x14ac:dyDescent="0.25">
      <c r="A25" s="10">
        <v>22</v>
      </c>
      <c r="B25" s="116" t="s">
        <v>79</v>
      </c>
      <c r="C25" s="121" t="s">
        <v>46</v>
      </c>
      <c r="D25" s="312" t="s">
        <v>120</v>
      </c>
      <c r="E25" s="168" t="s">
        <v>75</v>
      </c>
      <c r="F25" s="76">
        <v>96</v>
      </c>
      <c r="G25" s="77">
        <v>40</v>
      </c>
      <c r="H25" s="109">
        <v>2</v>
      </c>
      <c r="I25" s="78">
        <f t="shared" si="0"/>
        <v>136</v>
      </c>
      <c r="J25" s="76">
        <v>83</v>
      </c>
      <c r="K25" s="77">
        <v>34</v>
      </c>
      <c r="L25" s="103">
        <v>3</v>
      </c>
      <c r="M25" s="79">
        <f t="shared" si="1"/>
        <v>117</v>
      </c>
      <c r="N25" s="80">
        <v>94</v>
      </c>
      <c r="O25" s="77">
        <v>35</v>
      </c>
      <c r="P25" s="109">
        <v>1</v>
      </c>
      <c r="Q25" s="78">
        <f t="shared" si="2"/>
        <v>129</v>
      </c>
      <c r="R25" s="76">
        <v>93</v>
      </c>
      <c r="S25" s="77">
        <v>45</v>
      </c>
      <c r="T25" s="103">
        <v>1</v>
      </c>
      <c r="U25" s="79">
        <f t="shared" si="3"/>
        <v>138</v>
      </c>
      <c r="V25" s="81"/>
      <c r="W25" s="82">
        <f t="shared" si="4"/>
        <v>366</v>
      </c>
      <c r="X25" s="83">
        <f t="shared" si="5"/>
        <v>154</v>
      </c>
      <c r="Y25" s="95">
        <f t="shared" si="6"/>
        <v>7</v>
      </c>
      <c r="Z25" s="84">
        <f t="shared" si="7"/>
        <v>520</v>
      </c>
    </row>
    <row r="26" spans="1:26" ht="18" customHeight="1" x14ac:dyDescent="0.25">
      <c r="A26" s="10">
        <v>23</v>
      </c>
      <c r="B26" s="196" t="s">
        <v>80</v>
      </c>
      <c r="C26" s="197" t="s">
        <v>49</v>
      </c>
      <c r="D26" s="158" t="s">
        <v>127</v>
      </c>
      <c r="E26" s="220" t="s">
        <v>81</v>
      </c>
      <c r="F26" s="61">
        <v>101</v>
      </c>
      <c r="G26" s="62">
        <v>34</v>
      </c>
      <c r="H26" s="109">
        <v>4</v>
      </c>
      <c r="I26" s="22">
        <f t="shared" si="0"/>
        <v>135</v>
      </c>
      <c r="J26" s="61">
        <v>86</v>
      </c>
      <c r="K26" s="62">
        <v>52</v>
      </c>
      <c r="L26" s="103">
        <v>2</v>
      </c>
      <c r="M26" s="23">
        <f t="shared" si="1"/>
        <v>138</v>
      </c>
      <c r="N26" s="71">
        <v>90</v>
      </c>
      <c r="O26" s="62">
        <v>33</v>
      </c>
      <c r="P26" s="109">
        <v>3</v>
      </c>
      <c r="Q26" s="22">
        <f t="shared" si="2"/>
        <v>123</v>
      </c>
      <c r="R26" s="61">
        <v>93</v>
      </c>
      <c r="S26" s="62">
        <v>54</v>
      </c>
      <c r="T26" s="103">
        <v>0</v>
      </c>
      <c r="U26" s="23">
        <f t="shared" si="3"/>
        <v>147</v>
      </c>
      <c r="V26" s="25"/>
      <c r="W26" s="24">
        <f t="shared" si="4"/>
        <v>370</v>
      </c>
      <c r="X26" s="21">
        <f t="shared" si="5"/>
        <v>173</v>
      </c>
      <c r="Y26" s="97">
        <f t="shared" si="6"/>
        <v>9</v>
      </c>
      <c r="Z26" s="26">
        <f t="shared" si="7"/>
        <v>543</v>
      </c>
    </row>
    <row r="27" spans="1:26" ht="18" customHeight="1" x14ac:dyDescent="0.25">
      <c r="A27" s="10">
        <v>24</v>
      </c>
      <c r="B27" s="196" t="s">
        <v>82</v>
      </c>
      <c r="C27" s="197" t="s">
        <v>43</v>
      </c>
      <c r="D27" s="158" t="s">
        <v>128</v>
      </c>
      <c r="E27" s="215" t="s">
        <v>81</v>
      </c>
      <c r="F27" s="76">
        <v>78</v>
      </c>
      <c r="G27" s="77">
        <v>34</v>
      </c>
      <c r="H27" s="109">
        <v>1</v>
      </c>
      <c r="I27" s="78">
        <f t="shared" si="0"/>
        <v>112</v>
      </c>
      <c r="J27" s="76">
        <v>93</v>
      </c>
      <c r="K27" s="77">
        <v>31</v>
      </c>
      <c r="L27" s="103">
        <v>3</v>
      </c>
      <c r="M27" s="79">
        <f t="shared" si="1"/>
        <v>124</v>
      </c>
      <c r="N27" s="80">
        <v>91</v>
      </c>
      <c r="O27" s="77">
        <v>44</v>
      </c>
      <c r="P27" s="109">
        <v>2</v>
      </c>
      <c r="Q27" s="78">
        <f t="shared" si="2"/>
        <v>135</v>
      </c>
      <c r="R27" s="76">
        <v>90</v>
      </c>
      <c r="S27" s="77">
        <v>44</v>
      </c>
      <c r="T27" s="103">
        <v>4</v>
      </c>
      <c r="U27" s="79">
        <f t="shared" si="3"/>
        <v>134</v>
      </c>
      <c r="V27" s="81"/>
      <c r="W27" s="82">
        <f t="shared" si="4"/>
        <v>352</v>
      </c>
      <c r="X27" s="83">
        <f t="shared" si="5"/>
        <v>153</v>
      </c>
      <c r="Y27" s="95">
        <f t="shared" si="6"/>
        <v>10</v>
      </c>
      <c r="Z27" s="84">
        <f t="shared" si="7"/>
        <v>505</v>
      </c>
    </row>
    <row r="28" spans="1:26" ht="18" customHeight="1" x14ac:dyDescent="0.25">
      <c r="A28" s="10">
        <v>25</v>
      </c>
      <c r="B28" s="116" t="s">
        <v>83</v>
      </c>
      <c r="C28" s="120" t="s">
        <v>37</v>
      </c>
      <c r="D28" s="311" t="s">
        <v>136</v>
      </c>
      <c r="E28" s="168" t="s">
        <v>84</v>
      </c>
      <c r="F28" s="76">
        <v>92</v>
      </c>
      <c r="G28" s="77">
        <v>36</v>
      </c>
      <c r="H28" s="109">
        <v>6</v>
      </c>
      <c r="I28" s="78">
        <f t="shared" si="0"/>
        <v>128</v>
      </c>
      <c r="J28" s="76">
        <v>89</v>
      </c>
      <c r="K28" s="77">
        <v>54</v>
      </c>
      <c r="L28" s="103">
        <v>0</v>
      </c>
      <c r="M28" s="79">
        <f t="shared" si="1"/>
        <v>143</v>
      </c>
      <c r="N28" s="80">
        <v>95</v>
      </c>
      <c r="O28" s="77">
        <v>42</v>
      </c>
      <c r="P28" s="109">
        <v>3</v>
      </c>
      <c r="Q28" s="78">
        <f t="shared" si="2"/>
        <v>137</v>
      </c>
      <c r="R28" s="76">
        <v>97</v>
      </c>
      <c r="S28" s="77">
        <v>44</v>
      </c>
      <c r="T28" s="103">
        <v>2</v>
      </c>
      <c r="U28" s="79">
        <f t="shared" si="3"/>
        <v>141</v>
      </c>
      <c r="V28" s="81"/>
      <c r="W28" s="82">
        <f t="shared" si="4"/>
        <v>373</v>
      </c>
      <c r="X28" s="83">
        <f t="shared" si="5"/>
        <v>176</v>
      </c>
      <c r="Y28" s="95">
        <f t="shared" si="6"/>
        <v>11</v>
      </c>
      <c r="Z28" s="84">
        <f t="shared" si="7"/>
        <v>549</v>
      </c>
    </row>
    <row r="29" spans="1:26" ht="18" customHeight="1" x14ac:dyDescent="0.25">
      <c r="A29" s="10">
        <v>26</v>
      </c>
      <c r="B29" s="116" t="s">
        <v>85</v>
      </c>
      <c r="C29" s="120" t="s">
        <v>55</v>
      </c>
      <c r="D29" s="311" t="s">
        <v>122</v>
      </c>
      <c r="E29" s="159" t="s">
        <v>78</v>
      </c>
      <c r="F29" s="61">
        <v>88</v>
      </c>
      <c r="G29" s="62">
        <v>43</v>
      </c>
      <c r="H29" s="109">
        <v>5</v>
      </c>
      <c r="I29" s="22">
        <f t="shared" ref="I29:I39" si="8">IF(F29="","",F29+G29)</f>
        <v>131</v>
      </c>
      <c r="J29" s="61">
        <v>92</v>
      </c>
      <c r="K29" s="62">
        <v>35</v>
      </c>
      <c r="L29" s="103">
        <v>4</v>
      </c>
      <c r="M29" s="23">
        <f t="shared" ref="M29:M39" si="9">IF(J29="","",J29+K29)</f>
        <v>127</v>
      </c>
      <c r="N29" s="71">
        <v>86</v>
      </c>
      <c r="O29" s="62">
        <v>44</v>
      </c>
      <c r="P29" s="109">
        <v>2</v>
      </c>
      <c r="Q29" s="22">
        <f t="shared" ref="Q29:Q39" si="10">IF(N29="","",N29+O29)</f>
        <v>130</v>
      </c>
      <c r="R29" s="61">
        <v>87</v>
      </c>
      <c r="S29" s="62">
        <v>44</v>
      </c>
      <c r="T29" s="103">
        <v>2</v>
      </c>
      <c r="U29" s="23">
        <f t="shared" ref="U29:U39" si="11">IF(R29="","",R29+S29)</f>
        <v>131</v>
      </c>
      <c r="V29" s="25"/>
      <c r="W29" s="24">
        <f t="shared" ref="W29:W39" si="12" xml:space="preserve"> IF(F29="","",SUM(F29,J29,N29,R29))</f>
        <v>353</v>
      </c>
      <c r="X29" s="21">
        <f t="shared" ref="X29:X39" si="13" xml:space="preserve"> IF(G29="","",SUM(G29,K29,O29,S29))</f>
        <v>166</v>
      </c>
      <c r="Y29" s="97">
        <f t="shared" ref="Y29:Y39" si="14" xml:space="preserve"> IF(H29="","",SUM(H29,L29,P29,T29))</f>
        <v>13</v>
      </c>
      <c r="Z29" s="26">
        <f t="shared" ref="Z29:Z39" si="15" xml:space="preserve"> IF(I29="","",SUM(I29,M29,Q29,U29))</f>
        <v>519</v>
      </c>
    </row>
    <row r="30" spans="1:26" ht="18" customHeight="1" x14ac:dyDescent="0.25">
      <c r="A30" s="10">
        <v>27</v>
      </c>
      <c r="B30" s="116" t="s">
        <v>86</v>
      </c>
      <c r="C30" s="120" t="s">
        <v>37</v>
      </c>
      <c r="D30" s="311" t="s">
        <v>129</v>
      </c>
      <c r="E30" s="159" t="s">
        <v>87</v>
      </c>
      <c r="F30" s="61">
        <v>93</v>
      </c>
      <c r="G30" s="62">
        <v>36</v>
      </c>
      <c r="H30" s="109">
        <v>6</v>
      </c>
      <c r="I30" s="22">
        <f t="shared" si="8"/>
        <v>129</v>
      </c>
      <c r="J30" s="61">
        <v>91</v>
      </c>
      <c r="K30" s="62">
        <v>39</v>
      </c>
      <c r="L30" s="103">
        <v>4</v>
      </c>
      <c r="M30" s="23">
        <f t="shared" si="9"/>
        <v>130</v>
      </c>
      <c r="N30" s="71">
        <v>95</v>
      </c>
      <c r="O30" s="62">
        <v>45</v>
      </c>
      <c r="P30" s="109">
        <v>2</v>
      </c>
      <c r="Q30" s="22">
        <f t="shared" si="10"/>
        <v>140</v>
      </c>
      <c r="R30" s="61">
        <v>83</v>
      </c>
      <c r="S30" s="62">
        <v>30</v>
      </c>
      <c r="T30" s="103">
        <v>1</v>
      </c>
      <c r="U30" s="23">
        <f t="shared" si="11"/>
        <v>113</v>
      </c>
      <c r="V30" s="25"/>
      <c r="W30" s="24">
        <f t="shared" si="12"/>
        <v>362</v>
      </c>
      <c r="X30" s="21">
        <f t="shared" si="13"/>
        <v>150</v>
      </c>
      <c r="Y30" s="97">
        <f t="shared" si="14"/>
        <v>13</v>
      </c>
      <c r="Z30" s="26">
        <f t="shared" si="15"/>
        <v>512</v>
      </c>
    </row>
    <row r="31" spans="1:26" ht="18" customHeight="1" x14ac:dyDescent="0.25">
      <c r="A31" s="10">
        <v>28</v>
      </c>
      <c r="B31" s="116" t="s">
        <v>88</v>
      </c>
      <c r="C31" s="120" t="s">
        <v>72</v>
      </c>
      <c r="D31" s="314">
        <v>7618</v>
      </c>
      <c r="E31" s="159" t="s">
        <v>89</v>
      </c>
      <c r="F31" s="61">
        <v>86</v>
      </c>
      <c r="G31" s="62">
        <v>45</v>
      </c>
      <c r="H31" s="109">
        <v>2</v>
      </c>
      <c r="I31" s="22">
        <f t="shared" si="8"/>
        <v>131</v>
      </c>
      <c r="J31" s="61">
        <v>90</v>
      </c>
      <c r="K31" s="62">
        <v>50</v>
      </c>
      <c r="L31" s="103">
        <v>2</v>
      </c>
      <c r="M31" s="23">
        <f t="shared" si="9"/>
        <v>140</v>
      </c>
      <c r="N31" s="71">
        <v>90</v>
      </c>
      <c r="O31" s="62">
        <v>44</v>
      </c>
      <c r="P31" s="109">
        <v>0</v>
      </c>
      <c r="Q31" s="22">
        <f t="shared" si="10"/>
        <v>134</v>
      </c>
      <c r="R31" s="61">
        <v>93</v>
      </c>
      <c r="S31" s="62">
        <v>54</v>
      </c>
      <c r="T31" s="103">
        <v>1</v>
      </c>
      <c r="U31" s="23">
        <f t="shared" si="11"/>
        <v>147</v>
      </c>
      <c r="V31" s="25"/>
      <c r="W31" s="24">
        <f t="shared" si="12"/>
        <v>359</v>
      </c>
      <c r="X31" s="21">
        <f t="shared" si="13"/>
        <v>193</v>
      </c>
      <c r="Y31" s="97">
        <f t="shared" si="14"/>
        <v>5</v>
      </c>
      <c r="Z31" s="26">
        <f t="shared" si="15"/>
        <v>552</v>
      </c>
    </row>
    <row r="32" spans="1:26" ht="18" customHeight="1" x14ac:dyDescent="0.25">
      <c r="A32" s="10">
        <v>29</v>
      </c>
      <c r="B32" s="116" t="s">
        <v>90</v>
      </c>
      <c r="C32" s="120" t="s">
        <v>42</v>
      </c>
      <c r="D32" s="311" t="s">
        <v>130</v>
      </c>
      <c r="E32" s="159" t="s">
        <v>89</v>
      </c>
      <c r="F32" s="76">
        <v>98</v>
      </c>
      <c r="G32" s="77">
        <v>35</v>
      </c>
      <c r="H32" s="109">
        <v>2</v>
      </c>
      <c r="I32" s="78">
        <f t="shared" si="8"/>
        <v>133</v>
      </c>
      <c r="J32" s="76">
        <v>90</v>
      </c>
      <c r="K32" s="77">
        <v>43</v>
      </c>
      <c r="L32" s="103">
        <v>2</v>
      </c>
      <c r="M32" s="79">
        <f t="shared" si="9"/>
        <v>133</v>
      </c>
      <c r="N32" s="80">
        <v>84</v>
      </c>
      <c r="O32" s="77">
        <v>42</v>
      </c>
      <c r="P32" s="109">
        <v>2</v>
      </c>
      <c r="Q32" s="78">
        <f t="shared" si="10"/>
        <v>126</v>
      </c>
      <c r="R32" s="76">
        <v>101</v>
      </c>
      <c r="S32" s="77">
        <v>25</v>
      </c>
      <c r="T32" s="103">
        <v>5</v>
      </c>
      <c r="U32" s="79">
        <f t="shared" si="11"/>
        <v>126</v>
      </c>
      <c r="V32" s="81"/>
      <c r="W32" s="82">
        <f t="shared" si="12"/>
        <v>373</v>
      </c>
      <c r="X32" s="83">
        <f t="shared" si="13"/>
        <v>145</v>
      </c>
      <c r="Y32" s="95">
        <f t="shared" si="14"/>
        <v>11</v>
      </c>
      <c r="Z32" s="84">
        <f t="shared" si="15"/>
        <v>518</v>
      </c>
    </row>
    <row r="33" spans="1:26" ht="18" customHeight="1" thickBot="1" x14ac:dyDescent="0.3">
      <c r="A33" s="13">
        <v>30</v>
      </c>
      <c r="B33" s="117" t="s">
        <v>91</v>
      </c>
      <c r="C33" s="122" t="s">
        <v>92</v>
      </c>
      <c r="D33" s="315" t="s">
        <v>131</v>
      </c>
      <c r="E33" s="244" t="s">
        <v>93</v>
      </c>
      <c r="F33" s="65">
        <v>93</v>
      </c>
      <c r="G33" s="66">
        <v>27</v>
      </c>
      <c r="H33" s="110">
        <v>3</v>
      </c>
      <c r="I33" s="34">
        <f t="shared" si="8"/>
        <v>120</v>
      </c>
      <c r="J33" s="65">
        <v>93</v>
      </c>
      <c r="K33" s="66">
        <v>61</v>
      </c>
      <c r="L33" s="104">
        <v>0</v>
      </c>
      <c r="M33" s="35">
        <f t="shared" si="9"/>
        <v>154</v>
      </c>
      <c r="N33" s="73">
        <v>89</v>
      </c>
      <c r="O33" s="66">
        <v>35</v>
      </c>
      <c r="P33" s="110">
        <v>0</v>
      </c>
      <c r="Q33" s="34">
        <f t="shared" si="10"/>
        <v>124</v>
      </c>
      <c r="R33" s="65">
        <v>90</v>
      </c>
      <c r="S33" s="66">
        <v>25</v>
      </c>
      <c r="T33" s="104">
        <v>4</v>
      </c>
      <c r="U33" s="35">
        <f t="shared" si="11"/>
        <v>115</v>
      </c>
      <c r="V33" s="37"/>
      <c r="W33" s="36">
        <f t="shared" si="12"/>
        <v>365</v>
      </c>
      <c r="X33" s="33">
        <f t="shared" si="13"/>
        <v>148</v>
      </c>
      <c r="Y33" s="99">
        <f t="shared" si="14"/>
        <v>7</v>
      </c>
      <c r="Z33" s="38">
        <f t="shared" si="15"/>
        <v>513</v>
      </c>
    </row>
    <row r="34" spans="1:26" ht="18" customHeight="1" x14ac:dyDescent="0.25">
      <c r="A34" s="14">
        <v>31</v>
      </c>
      <c r="B34" s="115" t="s">
        <v>94</v>
      </c>
      <c r="C34" s="123" t="s">
        <v>57</v>
      </c>
      <c r="D34" s="318" t="s">
        <v>135</v>
      </c>
      <c r="E34" s="245" t="s">
        <v>84</v>
      </c>
      <c r="F34" s="85">
        <v>100</v>
      </c>
      <c r="G34" s="86">
        <v>35</v>
      </c>
      <c r="H34" s="108">
        <v>1</v>
      </c>
      <c r="I34" s="87">
        <f t="shared" si="8"/>
        <v>135</v>
      </c>
      <c r="J34" s="85">
        <v>88</v>
      </c>
      <c r="K34" s="86">
        <v>34</v>
      </c>
      <c r="L34" s="102">
        <v>0</v>
      </c>
      <c r="M34" s="88">
        <f t="shared" si="9"/>
        <v>122</v>
      </c>
      <c r="N34" s="89">
        <v>98</v>
      </c>
      <c r="O34" s="86">
        <v>44</v>
      </c>
      <c r="P34" s="108">
        <v>1</v>
      </c>
      <c r="Q34" s="87">
        <f t="shared" si="10"/>
        <v>142</v>
      </c>
      <c r="R34" s="85">
        <v>96</v>
      </c>
      <c r="S34" s="86">
        <v>27</v>
      </c>
      <c r="T34" s="102">
        <v>3</v>
      </c>
      <c r="U34" s="88">
        <f t="shared" si="11"/>
        <v>123</v>
      </c>
      <c r="V34" s="90"/>
      <c r="W34" s="91">
        <f t="shared" si="12"/>
        <v>382</v>
      </c>
      <c r="X34" s="92">
        <f t="shared" si="13"/>
        <v>140</v>
      </c>
      <c r="Y34" s="96">
        <f t="shared" si="14"/>
        <v>5</v>
      </c>
      <c r="Z34" s="93">
        <f t="shared" si="15"/>
        <v>522</v>
      </c>
    </row>
    <row r="35" spans="1:26" ht="18" customHeight="1" x14ac:dyDescent="0.25">
      <c r="A35" s="10">
        <v>32</v>
      </c>
      <c r="B35" s="116" t="s">
        <v>95</v>
      </c>
      <c r="C35" s="120" t="s">
        <v>96</v>
      </c>
      <c r="D35" s="311" t="s">
        <v>132</v>
      </c>
      <c r="E35" s="159" t="s">
        <v>93</v>
      </c>
      <c r="F35" s="61">
        <v>75</v>
      </c>
      <c r="G35" s="62">
        <v>45</v>
      </c>
      <c r="H35" s="109">
        <v>0</v>
      </c>
      <c r="I35" s="22">
        <f t="shared" si="8"/>
        <v>120</v>
      </c>
      <c r="J35" s="61">
        <v>85</v>
      </c>
      <c r="K35" s="62">
        <v>45</v>
      </c>
      <c r="L35" s="103">
        <v>1</v>
      </c>
      <c r="M35" s="23">
        <f t="shared" si="9"/>
        <v>130</v>
      </c>
      <c r="N35" s="71">
        <v>66</v>
      </c>
      <c r="O35" s="62">
        <v>41</v>
      </c>
      <c r="P35" s="109">
        <v>1</v>
      </c>
      <c r="Q35" s="22">
        <f t="shared" si="10"/>
        <v>107</v>
      </c>
      <c r="R35" s="61">
        <v>86</v>
      </c>
      <c r="S35" s="62">
        <v>51</v>
      </c>
      <c r="T35" s="103">
        <v>1</v>
      </c>
      <c r="U35" s="23">
        <f t="shared" si="11"/>
        <v>137</v>
      </c>
      <c r="V35" s="25"/>
      <c r="W35" s="24">
        <f t="shared" si="12"/>
        <v>312</v>
      </c>
      <c r="X35" s="21">
        <f t="shared" si="13"/>
        <v>182</v>
      </c>
      <c r="Y35" s="97">
        <f t="shared" si="14"/>
        <v>3</v>
      </c>
      <c r="Z35" s="26">
        <f t="shared" si="15"/>
        <v>494</v>
      </c>
    </row>
    <row r="36" spans="1:26" ht="18" customHeight="1" x14ac:dyDescent="0.25">
      <c r="A36" s="10">
        <v>33</v>
      </c>
      <c r="B36" s="116" t="s">
        <v>97</v>
      </c>
      <c r="C36" s="121" t="s">
        <v>57</v>
      </c>
      <c r="D36" s="312" t="s">
        <v>133</v>
      </c>
      <c r="E36" s="159" t="s">
        <v>93</v>
      </c>
      <c r="F36" s="76">
        <v>99</v>
      </c>
      <c r="G36" s="77">
        <v>52</v>
      </c>
      <c r="H36" s="109">
        <v>1</v>
      </c>
      <c r="I36" s="78">
        <f t="shared" si="8"/>
        <v>151</v>
      </c>
      <c r="J36" s="76">
        <v>92</v>
      </c>
      <c r="K36" s="77">
        <v>52</v>
      </c>
      <c r="L36" s="103">
        <v>2</v>
      </c>
      <c r="M36" s="79">
        <f t="shared" si="9"/>
        <v>144</v>
      </c>
      <c r="N36" s="80">
        <v>94</v>
      </c>
      <c r="O36" s="77">
        <v>44</v>
      </c>
      <c r="P36" s="109">
        <v>0</v>
      </c>
      <c r="Q36" s="78">
        <f t="shared" si="10"/>
        <v>138</v>
      </c>
      <c r="R36" s="76">
        <v>80</v>
      </c>
      <c r="S36" s="77">
        <v>36</v>
      </c>
      <c r="T36" s="103">
        <v>1</v>
      </c>
      <c r="U36" s="79">
        <f t="shared" si="11"/>
        <v>116</v>
      </c>
      <c r="V36" s="81"/>
      <c r="W36" s="82">
        <f t="shared" si="12"/>
        <v>365</v>
      </c>
      <c r="X36" s="83">
        <f t="shared" si="13"/>
        <v>184</v>
      </c>
      <c r="Y36" s="95">
        <f t="shared" si="14"/>
        <v>4</v>
      </c>
      <c r="Z36" s="84">
        <f t="shared" si="15"/>
        <v>549</v>
      </c>
    </row>
    <row r="37" spans="1:26" ht="18" customHeight="1" x14ac:dyDescent="0.25">
      <c r="A37" s="10">
        <v>34</v>
      </c>
      <c r="B37" s="116" t="s">
        <v>98</v>
      </c>
      <c r="C37" s="120" t="s">
        <v>99</v>
      </c>
      <c r="D37" s="311" t="s">
        <v>138</v>
      </c>
      <c r="E37" s="159" t="s">
        <v>60</v>
      </c>
      <c r="F37" s="61">
        <v>84</v>
      </c>
      <c r="G37" s="62">
        <v>36</v>
      </c>
      <c r="H37" s="109">
        <v>2</v>
      </c>
      <c r="I37" s="22">
        <f t="shared" si="8"/>
        <v>120</v>
      </c>
      <c r="J37" s="61">
        <v>100</v>
      </c>
      <c r="K37" s="62">
        <v>27</v>
      </c>
      <c r="L37" s="103">
        <v>3</v>
      </c>
      <c r="M37" s="23">
        <f t="shared" si="9"/>
        <v>127</v>
      </c>
      <c r="N37" s="71">
        <v>79</v>
      </c>
      <c r="O37" s="62">
        <v>54</v>
      </c>
      <c r="P37" s="109">
        <v>1</v>
      </c>
      <c r="Q37" s="22">
        <f t="shared" si="10"/>
        <v>133</v>
      </c>
      <c r="R37" s="61">
        <v>77</v>
      </c>
      <c r="S37" s="62">
        <v>35</v>
      </c>
      <c r="T37" s="103">
        <v>5</v>
      </c>
      <c r="U37" s="23">
        <f t="shared" si="11"/>
        <v>112</v>
      </c>
      <c r="V37" s="25"/>
      <c r="W37" s="24">
        <f t="shared" si="12"/>
        <v>340</v>
      </c>
      <c r="X37" s="21">
        <f t="shared" si="13"/>
        <v>152</v>
      </c>
      <c r="Y37" s="97">
        <f t="shared" si="14"/>
        <v>11</v>
      </c>
      <c r="Z37" s="26">
        <f t="shared" si="15"/>
        <v>492</v>
      </c>
    </row>
    <row r="38" spans="1:26" ht="18" customHeight="1" x14ac:dyDescent="0.25">
      <c r="A38" s="10">
        <v>35</v>
      </c>
      <c r="B38" s="116" t="s">
        <v>100</v>
      </c>
      <c r="C38" s="120" t="s">
        <v>49</v>
      </c>
      <c r="D38" s="311" t="s">
        <v>137</v>
      </c>
      <c r="E38" s="159" t="s">
        <v>101</v>
      </c>
      <c r="F38" s="61">
        <v>98</v>
      </c>
      <c r="G38" s="62">
        <v>35</v>
      </c>
      <c r="H38" s="109">
        <v>1</v>
      </c>
      <c r="I38" s="22">
        <f t="shared" si="8"/>
        <v>133</v>
      </c>
      <c r="J38" s="61">
        <v>86</v>
      </c>
      <c r="K38" s="62">
        <v>27</v>
      </c>
      <c r="L38" s="103">
        <v>2</v>
      </c>
      <c r="M38" s="23">
        <f t="shared" si="9"/>
        <v>113</v>
      </c>
      <c r="N38" s="71">
        <v>101</v>
      </c>
      <c r="O38" s="62">
        <v>35</v>
      </c>
      <c r="P38" s="109">
        <v>0</v>
      </c>
      <c r="Q38" s="22">
        <f t="shared" si="10"/>
        <v>136</v>
      </c>
      <c r="R38" s="61">
        <v>84</v>
      </c>
      <c r="S38" s="62">
        <v>52</v>
      </c>
      <c r="T38" s="103">
        <v>1</v>
      </c>
      <c r="U38" s="23">
        <f t="shared" si="11"/>
        <v>136</v>
      </c>
      <c r="V38" s="25"/>
      <c r="W38" s="24">
        <f t="shared" si="12"/>
        <v>369</v>
      </c>
      <c r="X38" s="21">
        <f t="shared" si="13"/>
        <v>149</v>
      </c>
      <c r="Y38" s="97">
        <f t="shared" si="14"/>
        <v>4</v>
      </c>
      <c r="Z38" s="26">
        <f t="shared" si="15"/>
        <v>518</v>
      </c>
    </row>
    <row r="39" spans="1:26" ht="18" customHeight="1" thickBot="1" x14ac:dyDescent="0.3">
      <c r="A39" s="15">
        <v>36</v>
      </c>
      <c r="B39" s="119" t="s">
        <v>102</v>
      </c>
      <c r="C39" s="125" t="s">
        <v>55</v>
      </c>
      <c r="D39" s="316" t="s">
        <v>134</v>
      </c>
      <c r="E39" s="246" t="s">
        <v>103</v>
      </c>
      <c r="F39" s="69">
        <v>88</v>
      </c>
      <c r="G39" s="70">
        <v>35</v>
      </c>
      <c r="H39" s="113">
        <v>2</v>
      </c>
      <c r="I39" s="46">
        <f t="shared" si="8"/>
        <v>123</v>
      </c>
      <c r="J39" s="69">
        <v>97</v>
      </c>
      <c r="K39" s="70">
        <v>63</v>
      </c>
      <c r="L39" s="107">
        <v>0</v>
      </c>
      <c r="M39" s="47">
        <f t="shared" si="9"/>
        <v>160</v>
      </c>
      <c r="N39" s="75">
        <v>110</v>
      </c>
      <c r="O39" s="70">
        <v>52</v>
      </c>
      <c r="P39" s="113">
        <v>0</v>
      </c>
      <c r="Q39" s="46">
        <f t="shared" si="10"/>
        <v>162</v>
      </c>
      <c r="R39" s="69">
        <v>85</v>
      </c>
      <c r="S39" s="70">
        <v>50</v>
      </c>
      <c r="T39" s="107">
        <v>1</v>
      </c>
      <c r="U39" s="47">
        <f t="shared" si="11"/>
        <v>135</v>
      </c>
      <c r="V39" s="49"/>
      <c r="W39" s="48">
        <f t="shared" si="12"/>
        <v>380</v>
      </c>
      <c r="X39" s="45">
        <f t="shared" si="13"/>
        <v>200</v>
      </c>
      <c r="Y39" s="100">
        <f t="shared" si="14"/>
        <v>3</v>
      </c>
      <c r="Z39" s="50">
        <f t="shared" si="15"/>
        <v>580</v>
      </c>
    </row>
    <row r="40" spans="1:26" ht="18" customHeight="1" thickTop="1" x14ac:dyDescent="0.2">
      <c r="A40"/>
      <c r="B40"/>
      <c r="H40"/>
      <c r="L40"/>
      <c r="P40"/>
      <c r="T40"/>
      <c r="X40"/>
      <c r="Y40"/>
    </row>
    <row r="41" spans="1:26" ht="18" customHeight="1" x14ac:dyDescent="0.2">
      <c r="A41"/>
      <c r="B41"/>
      <c r="H41"/>
      <c r="L41"/>
      <c r="P41"/>
      <c r="T41"/>
      <c r="X41"/>
      <c r="Y41"/>
    </row>
    <row r="42" spans="1:26" ht="18" customHeight="1" x14ac:dyDescent="0.2">
      <c r="A42"/>
      <c r="B42"/>
      <c r="H42"/>
      <c r="L42"/>
      <c r="P42"/>
      <c r="T42"/>
      <c r="X42"/>
      <c r="Y42"/>
    </row>
    <row r="43" spans="1:26" ht="18" customHeight="1" x14ac:dyDescent="0.2">
      <c r="A43"/>
      <c r="B43"/>
      <c r="H43"/>
      <c r="L43"/>
      <c r="P43"/>
      <c r="T43"/>
      <c r="X43"/>
      <c r="Y43"/>
    </row>
    <row r="44" spans="1:26" ht="18" customHeight="1" x14ac:dyDescent="0.2">
      <c r="A44"/>
      <c r="B44"/>
      <c r="H44" s="1"/>
      <c r="L44" s="1"/>
      <c r="P44" s="1"/>
      <c r="T44" s="1"/>
      <c r="X44"/>
    </row>
    <row r="45" spans="1:26" ht="18" customHeight="1" x14ac:dyDescent="0.2">
      <c r="A45"/>
      <c r="B45"/>
      <c r="H45" s="1"/>
      <c r="L45" s="1"/>
      <c r="P45" s="1"/>
      <c r="T45" s="1"/>
      <c r="X45"/>
    </row>
    <row r="46" spans="1:26" ht="18" customHeight="1" x14ac:dyDescent="0.2">
      <c r="A46"/>
      <c r="B46"/>
      <c r="H46" s="1"/>
      <c r="L46" s="1"/>
      <c r="P46" s="1"/>
      <c r="T46" s="1"/>
      <c r="X46"/>
    </row>
    <row r="47" spans="1:26" ht="18" customHeight="1" x14ac:dyDescent="0.2">
      <c r="A47"/>
      <c r="B47"/>
      <c r="H47" s="1"/>
      <c r="L47" s="1"/>
      <c r="P47" s="1"/>
      <c r="T47" s="1"/>
      <c r="X47"/>
    </row>
    <row r="48" spans="1:26" ht="18" customHeight="1" x14ac:dyDescent="0.2">
      <c r="A48"/>
      <c r="B48"/>
      <c r="H48" s="1"/>
      <c r="L48" s="1"/>
      <c r="P48" s="1"/>
      <c r="T48" s="1"/>
      <c r="X48"/>
    </row>
    <row r="49" spans="1:24" ht="18" customHeight="1" x14ac:dyDescent="0.2">
      <c r="A49"/>
      <c r="B49"/>
      <c r="H49" s="1"/>
      <c r="L49" s="1"/>
      <c r="P49" s="1"/>
      <c r="T49" s="1"/>
      <c r="X49"/>
    </row>
    <row r="50" spans="1:24" ht="18" customHeight="1" x14ac:dyDescent="0.2">
      <c r="A50"/>
      <c r="B50"/>
      <c r="H50" s="1"/>
      <c r="L50" s="1"/>
      <c r="P50" s="1"/>
      <c r="T50" s="1"/>
      <c r="X50"/>
    </row>
    <row r="51" spans="1:24" ht="18" customHeight="1" x14ac:dyDescent="0.2">
      <c r="A51"/>
      <c r="B51"/>
      <c r="H51" s="1"/>
      <c r="L51" s="1"/>
      <c r="P51" s="1"/>
      <c r="T51" s="1"/>
      <c r="X51"/>
    </row>
    <row r="52" spans="1:24" ht="18" customHeight="1" x14ac:dyDescent="0.2">
      <c r="A52"/>
      <c r="B52"/>
      <c r="H52" s="1"/>
      <c r="L52" s="1"/>
      <c r="P52" s="1"/>
      <c r="T52" s="1"/>
      <c r="X52"/>
    </row>
    <row r="53" spans="1:24" ht="18" customHeight="1" x14ac:dyDescent="0.2">
      <c r="A53"/>
      <c r="B53"/>
      <c r="H53" s="1"/>
      <c r="L53" s="1"/>
      <c r="P53" s="1"/>
      <c r="T53" s="1"/>
      <c r="X53"/>
    </row>
  </sheetData>
  <sortState ref="B4:Z27">
    <sortCondition descending="1" ref="Z4:Z27"/>
    <sortCondition descending="1" ref="X4:X27"/>
  </sortState>
  <mergeCells count="11">
    <mergeCell ref="F2:I2"/>
    <mergeCell ref="J2:M2"/>
    <mergeCell ref="N2:Q2"/>
    <mergeCell ref="R2:U2"/>
    <mergeCell ref="Z2:Z3"/>
    <mergeCell ref="W2:Y2"/>
    <mergeCell ref="A2:A3"/>
    <mergeCell ref="B2:B3"/>
    <mergeCell ref="C2:C3"/>
    <mergeCell ref="D2:D3"/>
    <mergeCell ref="E2:E3"/>
  </mergeCells>
  <phoneticPr fontId="0" type="noConversion"/>
  <pageMargins left="0.11805555555555557" right="0.19652777777777777" top="0.11805555555555557" bottom="0.11805555555555557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13" sqref="J13"/>
    </sheetView>
  </sheetViews>
  <sheetFormatPr defaultRowHeight="12.75" x14ac:dyDescent="0.2"/>
  <cols>
    <col min="1" max="1" width="6.85546875" customWidth="1"/>
    <col min="2" max="2" width="11.85546875" customWidth="1"/>
    <col min="3" max="3" width="9.7109375" customWidth="1"/>
    <col min="4" max="4" width="17.140625" customWidth="1"/>
    <col min="5" max="5" width="5.7109375" customWidth="1"/>
    <col min="6" max="6" width="6.7109375" customWidth="1"/>
    <col min="7" max="7" width="4.42578125" customWidth="1"/>
  </cols>
  <sheetData>
    <row r="1" spans="1:8" ht="13.5" thickBot="1" x14ac:dyDescent="0.25"/>
    <row r="2" spans="1:8" ht="14.25" thickTop="1" thickBot="1" x14ac:dyDescent="0.25">
      <c r="A2" s="134" t="s">
        <v>27</v>
      </c>
      <c r="B2" s="135" t="s">
        <v>3</v>
      </c>
      <c r="C2" s="135"/>
      <c r="D2" s="135" t="s">
        <v>4</v>
      </c>
      <c r="E2" s="135" t="s">
        <v>23</v>
      </c>
      <c r="F2" s="135" t="s">
        <v>28</v>
      </c>
      <c r="G2" s="135" t="s">
        <v>29</v>
      </c>
      <c r="H2" s="136" t="s">
        <v>22</v>
      </c>
    </row>
    <row r="3" spans="1:8" ht="15.75" x14ac:dyDescent="0.25">
      <c r="A3" s="137">
        <v>1</v>
      </c>
      <c r="B3" s="139" t="str">
        <f>IF(Výsledky!B39="","",Výsledky!B39)</f>
        <v>Svoboda</v>
      </c>
      <c r="C3" s="139" t="str">
        <f>IF(Výsledky!C39="","",Výsledky!C39)</f>
        <v>František</v>
      </c>
      <c r="D3" s="140" t="str">
        <f>IF(Výsledky!E39="","",Výsledky!E39)</f>
        <v>TJ Sokol Vracov</v>
      </c>
      <c r="E3" s="141">
        <f>IF(Výsledky!W39="","",Výsledky!W39)</f>
        <v>380</v>
      </c>
      <c r="F3" s="141">
        <f>IF(Výsledky!X39="","",Výsledky!X39)</f>
        <v>200</v>
      </c>
      <c r="G3" s="141">
        <f>IF(Výsledky!Y39="","",Výsledky!Y39)</f>
        <v>3</v>
      </c>
      <c r="H3" s="142">
        <f>IF(E3="","",Výsledky!Z39)</f>
        <v>580</v>
      </c>
    </row>
    <row r="4" spans="1:8" ht="15.75" x14ac:dyDescent="0.25">
      <c r="A4" s="138">
        <v>2</v>
      </c>
      <c r="B4" s="139" t="str">
        <f>IF(Výsledky!B20="","",Výsledky!B20)</f>
        <v>Vymazal</v>
      </c>
      <c r="C4" s="139" t="str">
        <f>IF(Výsledky!C20="","",Výsledky!C20)</f>
        <v>Zdeněk</v>
      </c>
      <c r="D4" s="140" t="str">
        <f>IF(Výsledky!E20="","",Výsledky!E20)</f>
        <v>TJ Sokol Husovice</v>
      </c>
      <c r="E4" s="141">
        <f>IF(Výsledky!W20="","",Výsledky!W20)</f>
        <v>384</v>
      </c>
      <c r="F4" s="141">
        <f>IF(Výsledky!X20="","",Výsledky!X20)</f>
        <v>194</v>
      </c>
      <c r="G4" s="141">
        <f>IF(Výsledky!Y20="","",Výsledky!Y20)</f>
        <v>3</v>
      </c>
      <c r="H4" s="142">
        <f>IF(E4="","",Výsledky!Z20)</f>
        <v>578</v>
      </c>
    </row>
    <row r="5" spans="1:8" ht="15.75" x14ac:dyDescent="0.25">
      <c r="A5" s="138">
        <v>3</v>
      </c>
      <c r="B5" s="139" t="str">
        <f>IF(Výsledky!B7="","",Výsledky!B7)</f>
        <v>Kolařík</v>
      </c>
      <c r="C5" s="139" t="str">
        <f>IF(Výsledky!C7="","",Výsledky!C7)</f>
        <v>Karel</v>
      </c>
      <c r="D5" s="140" t="str">
        <f>IF(Výsledky!E7="","",Výsledky!E7)</f>
        <v>KK Blansko</v>
      </c>
      <c r="E5" s="141">
        <f>IF(Výsledky!W7="","",Výsledky!W7)</f>
        <v>382</v>
      </c>
      <c r="F5" s="141">
        <f>IF(Výsledky!X7="","",Výsledky!X7)</f>
        <v>181</v>
      </c>
      <c r="G5" s="141">
        <f>IF(Výsledky!Y7="","",Výsledky!Y7)</f>
        <v>5</v>
      </c>
      <c r="H5" s="142">
        <f>IF(E5="","",Výsledky!Z7)</f>
        <v>563</v>
      </c>
    </row>
    <row r="6" spans="1:8" ht="15.75" x14ac:dyDescent="0.25">
      <c r="A6" s="138">
        <v>4</v>
      </c>
      <c r="B6" s="139" t="str">
        <f>IF(Výsledky!B9="","",Výsledky!B9)</f>
        <v>Šmerda</v>
      </c>
      <c r="C6" s="139" t="str">
        <f>IF(Výsledky!C9="","",Výsledky!C9)</f>
        <v>Jan</v>
      </c>
      <c r="D6" s="140" t="str">
        <f>IF(Výsledky!E9="","",Výsledky!E9)</f>
        <v>KK Blansko</v>
      </c>
      <c r="E6" s="141">
        <f>IF(Výsledky!W9="","",Výsledky!W9)</f>
        <v>374</v>
      </c>
      <c r="F6" s="141">
        <f>IF(Výsledky!X9="","",Výsledky!X9)</f>
        <v>182</v>
      </c>
      <c r="G6" s="141">
        <f>IF(Výsledky!Y9="","",Výsledky!Y9)</f>
        <v>7</v>
      </c>
      <c r="H6" s="142">
        <f>IF(E6="","",Výsledky!Z9)</f>
        <v>556</v>
      </c>
    </row>
    <row r="7" spans="1:8" ht="15.75" x14ac:dyDescent="0.25">
      <c r="A7" s="138">
        <v>5</v>
      </c>
      <c r="B7" s="139" t="str">
        <f>IF(Výsledky!B31="","",Výsledky!B31)</f>
        <v>Formánek</v>
      </c>
      <c r="C7" s="139" t="str">
        <f>IF(Výsledky!C31="","",Výsledky!C31)</f>
        <v>Jiří</v>
      </c>
      <c r="D7" s="140" t="str">
        <f>IF(Výsledky!E31="","",Výsledky!E31)</f>
        <v>KK Vyškov</v>
      </c>
      <c r="E7" s="141">
        <f>IF(Výsledky!W31="","",Výsledky!W31)</f>
        <v>359</v>
      </c>
      <c r="F7" s="141">
        <f>IF(Výsledky!X31="","",Výsledky!X31)</f>
        <v>193</v>
      </c>
      <c r="G7" s="141">
        <f>IF(Výsledky!Y31="","",Výsledky!Y31)</f>
        <v>5</v>
      </c>
      <c r="H7" s="142">
        <f>IF(E7="","",Výsledky!Z31)</f>
        <v>552</v>
      </c>
    </row>
    <row r="8" spans="1:8" ht="15.75" x14ac:dyDescent="0.25">
      <c r="A8" s="138">
        <v>6</v>
      </c>
      <c r="B8" s="139" t="str">
        <f>IF(Výsledky!B4="","",Výsledky!B4)</f>
        <v xml:space="preserve">Novotný </v>
      </c>
      <c r="C8" s="139" t="str">
        <f>IF(Výsledky!C4="","",Výsledky!C4)</f>
        <v>Ladislav</v>
      </c>
      <c r="D8" s="140" t="str">
        <f>IF(Výsledky!E4="","",Výsledky!E4)</f>
        <v>KK Blansko</v>
      </c>
      <c r="E8" s="141">
        <f>IF(Výsledky!W4="","",Výsledky!W4)</f>
        <v>367</v>
      </c>
      <c r="F8" s="141">
        <f>IF(Výsledky!X4="","",Výsledky!X4)</f>
        <v>185</v>
      </c>
      <c r="G8" s="141">
        <f>IF(Výsledky!Y4="","",Výsledky!Y4)</f>
        <v>4</v>
      </c>
      <c r="H8" s="142">
        <f>IF(E8="","",Výsledky!Z4)</f>
        <v>552</v>
      </c>
    </row>
    <row r="9" spans="1:8" ht="15.75" x14ac:dyDescent="0.25">
      <c r="A9" s="138">
        <v>7</v>
      </c>
      <c r="B9" s="139" t="str">
        <f>IF(Výsledky!B16="","",Výsledky!B16)</f>
        <v>Klika</v>
      </c>
      <c r="C9" s="139" t="str">
        <f>IF(Výsledky!C16="","",Výsledky!C16)</f>
        <v>Jaromír</v>
      </c>
      <c r="D9" s="140" t="str">
        <f>IF(Výsledky!E16="","",Výsledky!E16)</f>
        <v>KK Orel Ivančice</v>
      </c>
      <c r="E9" s="141">
        <f>IF(Výsledky!W16="","",Výsledky!W16)</f>
        <v>367</v>
      </c>
      <c r="F9" s="141">
        <f>IF(Výsledky!X16="","",Výsledky!X16)</f>
        <v>184</v>
      </c>
      <c r="G9" s="141">
        <f>IF(Výsledky!Y16="","",Výsledky!Y16)</f>
        <v>7</v>
      </c>
      <c r="H9" s="142">
        <f>IF(E9="","",Výsledky!Z16)</f>
        <v>551</v>
      </c>
    </row>
    <row r="10" spans="1:8" ht="15.75" x14ac:dyDescent="0.25">
      <c r="A10" s="138">
        <v>8</v>
      </c>
      <c r="B10" s="139" t="str">
        <f>IF(Výsledky!B36="","",Výsledky!B36)</f>
        <v>Kamenišťák</v>
      </c>
      <c r="C10" s="139" t="str">
        <f>IF(Výsledky!C36="","",Výsledky!C36)</f>
        <v>Josef</v>
      </c>
      <c r="D10" s="140" t="str">
        <f>IF(Výsledky!E36="","",Výsledky!E36)</f>
        <v>TJ Sokol Vážany</v>
      </c>
      <c r="E10" s="141">
        <f>IF(Výsledky!W36="","",Výsledky!W36)</f>
        <v>365</v>
      </c>
      <c r="F10" s="141">
        <f>IF(Výsledky!X36="","",Výsledky!X36)</f>
        <v>184</v>
      </c>
      <c r="G10" s="141">
        <f>IF(Výsledky!Y36="","",Výsledky!Y36)</f>
        <v>4</v>
      </c>
      <c r="H10" s="142">
        <f>IF(E10="","",Výsledky!Z36)</f>
        <v>549</v>
      </c>
    </row>
    <row r="11" spans="1:8" ht="15.75" x14ac:dyDescent="0.25">
      <c r="A11" s="138">
        <v>9</v>
      </c>
      <c r="B11" s="139" t="str">
        <f>IF(Výsledky!B28="","",Výsledky!B28)</f>
        <v>Helešic</v>
      </c>
      <c r="C11" s="139" t="str">
        <f>IF(Výsledky!C28="","",Výsledky!C28)</f>
        <v>Zdeněk</v>
      </c>
      <c r="D11" s="140" t="str">
        <f>IF(Výsledky!E28="","",Výsledky!E28)</f>
        <v>SK Baník Ratíškovice</v>
      </c>
      <c r="E11" s="141">
        <f>IF(Výsledky!W28="","",Výsledky!W28)</f>
        <v>373</v>
      </c>
      <c r="F11" s="141">
        <f>IF(Výsledky!X28="","",Výsledky!X28)</f>
        <v>176</v>
      </c>
      <c r="G11" s="141">
        <f>IF(Výsledky!Y28="","",Výsledky!Y28)</f>
        <v>11</v>
      </c>
      <c r="H11" s="142">
        <f>IF(E11="","",Výsledky!Z28)</f>
        <v>549</v>
      </c>
    </row>
    <row r="12" spans="1:8" ht="15.75" x14ac:dyDescent="0.25">
      <c r="A12" s="138">
        <v>10</v>
      </c>
      <c r="B12" s="139" t="str">
        <f>IF(Výsledky!B8="","",Výsledky!B8)</f>
        <v>Oujezdský</v>
      </c>
      <c r="C12" s="139" t="str">
        <f>IF(Výsledky!C8="","",Výsledky!C8)</f>
        <v>Miroslav</v>
      </c>
      <c r="D12" s="140" t="str">
        <f>IF(Výsledky!E8="","",Výsledky!E8)</f>
        <v>KK MS Brno</v>
      </c>
      <c r="E12" s="141">
        <f>IF(Výsledky!W8="","",Výsledky!W8)</f>
        <v>346</v>
      </c>
      <c r="F12" s="141">
        <f>IF(Výsledky!X8="","",Výsledky!X8)</f>
        <v>199</v>
      </c>
      <c r="G12" s="141">
        <f>IF(Výsledky!Y8="","",Výsledky!Y8)</f>
        <v>7</v>
      </c>
      <c r="H12" s="142">
        <f>IF(E12="","",Výsledky!Z8)</f>
        <v>545</v>
      </c>
    </row>
    <row r="13" spans="1:8" ht="15.75" x14ac:dyDescent="0.25">
      <c r="A13" s="138">
        <v>11</v>
      </c>
      <c r="B13" s="139" t="str">
        <f>IF(Výsledky!B13="","",Výsledky!B13)</f>
        <v>Kellner</v>
      </c>
      <c r="C13" s="139" t="str">
        <f>IF(Výsledky!C13="","",Výsledky!C13)</f>
        <v>František</v>
      </c>
      <c r="D13" s="140" t="str">
        <f>IF(Výsledky!E13="","",Výsledky!E13)</f>
        <v>KK MS Brno</v>
      </c>
      <c r="E13" s="141">
        <f>IF(Výsledky!W13="","",Výsledky!W13)</f>
        <v>344</v>
      </c>
      <c r="F13" s="141">
        <f>IF(Výsledky!X13="","",Výsledky!X13)</f>
        <v>199</v>
      </c>
      <c r="G13" s="141">
        <f>IF(Výsledky!Y13="","",Výsledky!Y13)</f>
        <v>9</v>
      </c>
      <c r="H13" s="142">
        <f>IF(E13="","",Výsledky!Z13)</f>
        <v>543</v>
      </c>
    </row>
    <row r="14" spans="1:8" ht="15.75" x14ac:dyDescent="0.25">
      <c r="A14" s="138">
        <v>12</v>
      </c>
      <c r="B14" s="139" t="str">
        <f>IF(Výsledky!B26="","",Výsledky!B26)</f>
        <v>Čech</v>
      </c>
      <c r="C14" s="139" t="str">
        <f>IF(Výsledky!C26="","",Výsledky!C26)</f>
        <v>Vladimír</v>
      </c>
      <c r="D14" s="140" t="str">
        <f>IF(Výsledky!E26="","",Výsledky!E26)</f>
        <v>TJ Lokomotiva Valtice</v>
      </c>
      <c r="E14" s="141">
        <f>IF(Výsledky!W26="","",Výsledky!W26)</f>
        <v>370</v>
      </c>
      <c r="F14" s="141">
        <f>IF(Výsledky!X26="","",Výsledky!X26)</f>
        <v>173</v>
      </c>
      <c r="G14" s="141">
        <f>IF(Výsledky!Y26="","",Výsledky!Y26)</f>
        <v>9</v>
      </c>
      <c r="H14" s="142">
        <f>IF(E14="","",Výsledky!Z26)</f>
        <v>543</v>
      </c>
    </row>
    <row r="15" spans="1:8" ht="15.75" x14ac:dyDescent="0.25">
      <c r="A15" s="138">
        <v>13</v>
      </c>
      <c r="B15" s="139" t="str">
        <f>IF(Výsledky!B15="","",Výsledky!B15)</f>
        <v>Plaga</v>
      </c>
      <c r="C15" s="139" t="str">
        <f>IF(Výsledky!C15="","",Výsledky!C15)</f>
        <v>Karel</v>
      </c>
      <c r="D15" s="140" t="str">
        <f>IF(Výsledky!E15="","",Výsledky!E15)</f>
        <v>KK Slovan Rosice</v>
      </c>
      <c r="E15" s="141">
        <f>IF(Výsledky!W15="","",Výsledky!W15)</f>
        <v>368</v>
      </c>
      <c r="F15" s="141">
        <f>IF(Výsledky!X15="","",Výsledky!X15)</f>
        <v>171</v>
      </c>
      <c r="G15" s="141">
        <f>IF(Výsledky!Y15="","",Výsledky!Y15)</f>
        <v>13</v>
      </c>
      <c r="H15" s="142">
        <f>IF(E15="","",Výsledky!Z15)</f>
        <v>539</v>
      </c>
    </row>
    <row r="16" spans="1:8" ht="15.75" x14ac:dyDescent="0.25">
      <c r="A16" s="138">
        <v>14</v>
      </c>
      <c r="B16" s="139" t="str">
        <f>IF(Výsledky!B21="","",Výsledky!B21)</f>
        <v>Dvořák</v>
      </c>
      <c r="C16" s="139" t="str">
        <f>IF(Výsledky!C21="","",Výsledky!C21)</f>
        <v>Jiří</v>
      </c>
      <c r="D16" s="140" t="str">
        <f>IF(Výsledky!E21="","",Výsledky!E21)</f>
        <v>KK Orel Telnice</v>
      </c>
      <c r="E16" s="141">
        <f>IF(Výsledky!W21="","",Výsledky!W21)</f>
        <v>365</v>
      </c>
      <c r="F16" s="141">
        <f>IF(Výsledky!X21="","",Výsledky!X21)</f>
        <v>163</v>
      </c>
      <c r="G16" s="141">
        <f>IF(Výsledky!Y21="","",Výsledky!Y21)</f>
        <v>8</v>
      </c>
      <c r="H16" s="142">
        <f>IF(E16="","",Výsledky!Z21)</f>
        <v>528</v>
      </c>
    </row>
    <row r="17" spans="1:8" ht="15.75" x14ac:dyDescent="0.25">
      <c r="A17" s="138">
        <v>15</v>
      </c>
      <c r="B17" s="139" t="str">
        <f>IF(Výsledky!B18="","",Výsledky!B18)</f>
        <v>Zouhar</v>
      </c>
      <c r="C17" s="139" t="str">
        <f>IF(Výsledky!C18="","",Výsledky!C18)</f>
        <v>Rudolf</v>
      </c>
      <c r="D17" s="140" t="str">
        <f>IF(Výsledky!E18="","",Výsledky!E18)</f>
        <v>TJ Sokol Brno IV</v>
      </c>
      <c r="E17" s="141">
        <f>IF(Výsledky!W18="","",Výsledky!W18)</f>
        <v>364</v>
      </c>
      <c r="F17" s="141">
        <f>IF(Výsledky!X18="","",Výsledky!X18)</f>
        <v>158</v>
      </c>
      <c r="G17" s="141">
        <f>IF(Výsledky!Y18="","",Výsledky!Y18)</f>
        <v>7</v>
      </c>
      <c r="H17" s="142">
        <f>IF(E17="","",Výsledky!Z18)</f>
        <v>522</v>
      </c>
    </row>
    <row r="18" spans="1:8" ht="15.75" x14ac:dyDescent="0.25">
      <c r="A18" s="138">
        <v>16</v>
      </c>
      <c r="B18" s="139" t="str">
        <f>IF(Výsledky!B34="","",Výsledky!B34)</f>
        <v>Něnička</v>
      </c>
      <c r="C18" s="139" t="str">
        <f>IF(Výsledky!C34="","",Výsledky!C34)</f>
        <v>Josef</v>
      </c>
      <c r="D18" s="140" t="str">
        <f>IF(Výsledky!E34="","",Výsledky!E34)</f>
        <v>SK Baník Ratíškovice</v>
      </c>
      <c r="E18" s="141">
        <f>IF(Výsledky!W34="","",Výsledky!W34)</f>
        <v>382</v>
      </c>
      <c r="F18" s="141">
        <f>IF(Výsledky!X34="","",Výsledky!X34)</f>
        <v>140</v>
      </c>
      <c r="G18" s="141">
        <f>IF(Výsledky!Y34="","",Výsledky!Y34)</f>
        <v>5</v>
      </c>
      <c r="H18" s="142">
        <f>IF(E18="","",Výsledky!Z34)</f>
        <v>522</v>
      </c>
    </row>
    <row r="19" spans="1:8" ht="15.75" x14ac:dyDescent="0.25">
      <c r="A19" s="138">
        <v>17</v>
      </c>
      <c r="B19" s="139" t="str">
        <f>IF(Výsledky!B10="","",Výsledky!B10)</f>
        <v>Torony</v>
      </c>
      <c r="C19" s="139" t="str">
        <f>IF(Výsledky!C10="","",Výsledky!C10)</f>
        <v>Ivan</v>
      </c>
      <c r="D19" s="143" t="str">
        <f>IF(Výsledky!E10="","",Výsledky!E10)</f>
        <v>TJ Sokol Šanov</v>
      </c>
      <c r="E19" s="141">
        <f>IF(Výsledky!W10="","",Výsledky!W10)</f>
        <v>370</v>
      </c>
      <c r="F19" s="141">
        <f>IF(Výsledky!X10="","",Výsledky!X10)</f>
        <v>151</v>
      </c>
      <c r="G19" s="141">
        <f>IF(Výsledky!Y10="","",Výsledky!Y10)</f>
        <v>10</v>
      </c>
      <c r="H19" s="142">
        <f>IF(E19="","",Výsledky!Z10)</f>
        <v>521</v>
      </c>
    </row>
    <row r="20" spans="1:8" ht="15.75" x14ac:dyDescent="0.25">
      <c r="A20" s="138">
        <v>18</v>
      </c>
      <c r="B20" s="139" t="str">
        <f>IF(Výsledky!B25="","",Výsledky!B25)</f>
        <v>Guryča</v>
      </c>
      <c r="C20" s="139" t="str">
        <f>IF(Výsledky!C25="","",Výsledky!C25)</f>
        <v>Ivan</v>
      </c>
      <c r="D20" s="140" t="str">
        <f>IF(Výsledky!E25="","",Výsledky!E25)</f>
        <v>KC Hodonín</v>
      </c>
      <c r="E20" s="141">
        <f>IF(Výsledky!W25="","",Výsledky!W25)</f>
        <v>366</v>
      </c>
      <c r="F20" s="141">
        <f>IF(Výsledky!X25="","",Výsledky!X25)</f>
        <v>154</v>
      </c>
      <c r="G20" s="141">
        <f>IF(Výsledky!Y25="","",Výsledky!Y25)</f>
        <v>7</v>
      </c>
      <c r="H20" s="142">
        <f>IF(E20="","",Výsledky!Z25)</f>
        <v>520</v>
      </c>
    </row>
    <row r="21" spans="1:8" ht="15.75" x14ac:dyDescent="0.25">
      <c r="A21" s="138">
        <v>19</v>
      </c>
      <c r="B21" s="139" t="str">
        <f>IF(Výsledky!B11="","",Výsledky!B11)</f>
        <v>Vondráček</v>
      </c>
      <c r="C21" s="139" t="str">
        <f>IF(Výsledky!C11="","",Výsledky!C11)</f>
        <v>Vladimír</v>
      </c>
      <c r="D21" s="140" t="str">
        <f>IF(Výsledky!E11="","",Výsledky!E11)</f>
        <v>SK Brno Žabovřesky</v>
      </c>
      <c r="E21" s="141">
        <f>IF(Výsledky!W11="","",Výsledky!W11)</f>
        <v>346</v>
      </c>
      <c r="F21" s="141">
        <f>IF(Výsledky!X11="","",Výsledky!X11)</f>
        <v>173</v>
      </c>
      <c r="G21" s="141">
        <f>IF(Výsledky!Y11="","",Výsledky!Y11)</f>
        <v>9</v>
      </c>
      <c r="H21" s="142">
        <f>IF(E21="","",Výsledky!Z11)</f>
        <v>519</v>
      </c>
    </row>
    <row r="22" spans="1:8" ht="15.75" x14ac:dyDescent="0.25">
      <c r="A22" s="138">
        <v>20</v>
      </c>
      <c r="B22" s="139" t="str">
        <f>IF(Výsledky!B29="","",Výsledky!B29)</f>
        <v>Fialka</v>
      </c>
      <c r="C22" s="139" t="str">
        <f>IF(Výsledky!C29="","",Výsledky!C29)</f>
        <v>František</v>
      </c>
      <c r="D22" s="140" t="str">
        <f>IF(Výsledky!E29="","",Výsledky!E29)</f>
        <v>SKK Dubňany</v>
      </c>
      <c r="E22" s="141">
        <f>IF(Výsledky!W29="","",Výsledky!W29)</f>
        <v>353</v>
      </c>
      <c r="F22" s="141">
        <f>IF(Výsledky!X29="","",Výsledky!X29)</f>
        <v>166</v>
      </c>
      <c r="G22" s="141">
        <f>IF(Výsledky!Y29="","",Výsledky!Y29)</f>
        <v>13</v>
      </c>
      <c r="H22" s="142">
        <f>IF(E22="","",Výsledky!Z29)</f>
        <v>519</v>
      </c>
    </row>
    <row r="23" spans="1:8" ht="15.75" x14ac:dyDescent="0.25">
      <c r="A23" s="138">
        <v>21</v>
      </c>
      <c r="B23" s="139" t="str">
        <f>IF(Výsledky!B14="","",Výsledky!B14)</f>
        <v xml:space="preserve">Hájek </v>
      </c>
      <c r="C23" s="139" t="str">
        <f>IF(Výsledky!C14="","",Výsledky!C14)</f>
        <v>Josef</v>
      </c>
      <c r="D23" s="140" t="str">
        <f>IF(Výsledky!E14="","",Výsledky!E14)</f>
        <v>KK Orel Telnice</v>
      </c>
      <c r="E23" s="141">
        <f>IF(Výsledky!W14="","",Výsledky!W14)</f>
        <v>371</v>
      </c>
      <c r="F23" s="141">
        <f>IF(Výsledky!X14="","",Výsledky!X14)</f>
        <v>148</v>
      </c>
      <c r="G23" s="141">
        <f>IF(Výsledky!Y14="","",Výsledky!Y14)</f>
        <v>13</v>
      </c>
      <c r="H23" s="142">
        <f>IF(E23="","",Výsledky!Z14)</f>
        <v>519</v>
      </c>
    </row>
    <row r="24" spans="1:8" ht="15.75" x14ac:dyDescent="0.25">
      <c r="A24" s="138">
        <v>22</v>
      </c>
      <c r="B24" s="139" t="str">
        <f>IF(Výsledky!B38="","",Výsledky!B38)</f>
        <v>Stávek</v>
      </c>
      <c r="C24" s="139" t="str">
        <f>IF(Výsledky!C38="","",Výsledky!C38)</f>
        <v>Vladimír</v>
      </c>
      <c r="D24" s="140" t="str">
        <f>IF(Výsledky!E38="","",Výsledky!E38)</f>
        <v>KK Jiskra Čejkovice</v>
      </c>
      <c r="E24" s="141">
        <f>IF(Výsledky!W38="","",Výsledky!W38)</f>
        <v>369</v>
      </c>
      <c r="F24" s="141">
        <f>IF(Výsledky!X38="","",Výsledky!X38)</f>
        <v>149</v>
      </c>
      <c r="G24" s="141">
        <f>IF(Výsledky!Y38="","",Výsledky!Y38)</f>
        <v>4</v>
      </c>
      <c r="H24" s="142">
        <f>IF(E24="","",Výsledky!Z38)</f>
        <v>518</v>
      </c>
    </row>
    <row r="25" spans="1:8" ht="15.75" x14ac:dyDescent="0.25">
      <c r="A25" s="138">
        <v>23</v>
      </c>
      <c r="B25" s="139" t="str">
        <f>IF(Výsledky!B32="","",Výsledky!B32)</f>
        <v>Poledník</v>
      </c>
      <c r="C25" s="139" t="str">
        <f>IF(Výsledky!C32="","",Výsledky!C32)</f>
        <v>Miroslav</v>
      </c>
      <c r="D25" s="140" t="str">
        <f>IF(Výsledky!E32="","",Výsledky!E32)</f>
        <v>KK Vyškov</v>
      </c>
      <c r="E25" s="141">
        <f>IF(Výsledky!W32="","",Výsledky!W32)</f>
        <v>373</v>
      </c>
      <c r="F25" s="141">
        <f>IF(Výsledky!X32="","",Výsledky!X32)</f>
        <v>145</v>
      </c>
      <c r="G25" s="141">
        <f>IF(Výsledky!Y32="","",Výsledky!Y32)</f>
        <v>11</v>
      </c>
      <c r="H25" s="142">
        <f>IF(E25="","",Výsledky!Z32)</f>
        <v>518</v>
      </c>
    </row>
    <row r="26" spans="1:8" ht="15.75" x14ac:dyDescent="0.25">
      <c r="A26" s="138">
        <v>24</v>
      </c>
      <c r="B26" s="139" t="str">
        <f>IF(Výsledky!B17="","",Výsledky!B17)</f>
        <v>Holoubek</v>
      </c>
      <c r="C26" s="139" t="str">
        <f>IF(Výsledky!C17="","",Výsledky!C17)</f>
        <v>Zdeněk</v>
      </c>
      <c r="D26" s="140" t="str">
        <f>IF(Výsledky!E17="","",Výsledky!E17)</f>
        <v>TJ Sokol Brno IV</v>
      </c>
      <c r="E26" s="141">
        <f>IF(Výsledky!W17="","",Výsledky!W17)</f>
        <v>363</v>
      </c>
      <c r="F26" s="141">
        <f>IF(Výsledky!X17="","",Výsledky!X17)</f>
        <v>154</v>
      </c>
      <c r="G26" s="141">
        <f>IF(Výsledky!Y17="","",Výsledky!Y17)</f>
        <v>8</v>
      </c>
      <c r="H26" s="142">
        <f>IF(E26="","",Výsledky!Z17)</f>
        <v>517</v>
      </c>
    </row>
    <row r="27" spans="1:8" ht="15.75" x14ac:dyDescent="0.25">
      <c r="A27" s="138">
        <v>25</v>
      </c>
      <c r="B27" s="139" t="str">
        <f>IF(Výsledky!B12="","",Výsledky!B12)</f>
        <v>Peťovský</v>
      </c>
      <c r="C27" s="139" t="str">
        <f>IF(Výsledky!C12="","",Výsledky!C12)</f>
        <v>Milan</v>
      </c>
      <c r="D27" s="140" t="str">
        <f>IF(Výsledky!E12="","",Výsledky!E12)</f>
        <v>KK Brno Židenice</v>
      </c>
      <c r="E27" s="141">
        <f>IF(Výsledky!W12="","",Výsledky!W12)</f>
        <v>347</v>
      </c>
      <c r="F27" s="141">
        <f>IF(Výsledky!X12="","",Výsledky!X12)</f>
        <v>168</v>
      </c>
      <c r="G27" s="141">
        <f>IF(Výsledky!Y12="","",Výsledky!Y12)</f>
        <v>5</v>
      </c>
      <c r="H27" s="142">
        <f>IF(E27="","",Výsledky!Z12)</f>
        <v>515</v>
      </c>
    </row>
    <row r="28" spans="1:8" ht="15.75" x14ac:dyDescent="0.25">
      <c r="A28" s="138">
        <v>26</v>
      </c>
      <c r="B28" s="139" t="str">
        <f>IF(Výsledky!B19="","",Výsledky!B19)</f>
        <v>Ostřížek</v>
      </c>
      <c r="C28" s="139" t="str">
        <f>IF(Výsledky!C19="","",Výsledky!C19)</f>
        <v>Eduard</v>
      </c>
      <c r="D28" s="140" t="str">
        <f>IF(Výsledky!E19="","",Výsledky!E19)</f>
        <v>SK Brno Žabovřesky</v>
      </c>
      <c r="E28" s="141">
        <f>IF(Výsledky!W19="","",Výsledky!W19)</f>
        <v>357</v>
      </c>
      <c r="F28" s="141">
        <f>IF(Výsledky!X19="","",Výsledky!X19)</f>
        <v>157</v>
      </c>
      <c r="G28" s="141">
        <f>IF(Výsledky!Y19="","",Výsledky!Y19)</f>
        <v>9</v>
      </c>
      <c r="H28" s="142">
        <f>IF(E28="","",Výsledky!Z19)</f>
        <v>514</v>
      </c>
    </row>
    <row r="29" spans="1:8" ht="15.75" x14ac:dyDescent="0.25">
      <c r="A29" s="138">
        <v>27</v>
      </c>
      <c r="B29" s="139" t="str">
        <f>IF(Výsledky!B33="","",Výsledky!B33)</f>
        <v>Zahradník</v>
      </c>
      <c r="C29" s="139" t="str">
        <f>IF(Výsledky!C33="","",Výsledky!C33)</f>
        <v>Dušan</v>
      </c>
      <c r="D29" s="140" t="str">
        <f>IF(Výsledky!E33="","",Výsledky!E33)</f>
        <v>TJ Sokol Vážany</v>
      </c>
      <c r="E29" s="141">
        <f>IF(Výsledky!W33="","",Výsledky!W33)</f>
        <v>365</v>
      </c>
      <c r="F29" s="141">
        <f>IF(Výsledky!X33="","",Výsledky!X33)</f>
        <v>148</v>
      </c>
      <c r="G29" s="141">
        <f>IF(Výsledky!Y33="","",Výsledky!Y33)</f>
        <v>7</v>
      </c>
      <c r="H29" s="142">
        <f>IF(E29="","",Výsledky!Z33)</f>
        <v>513</v>
      </c>
    </row>
    <row r="30" spans="1:8" ht="15.75" x14ac:dyDescent="0.25">
      <c r="A30" s="138">
        <v>28</v>
      </c>
      <c r="B30" s="139" t="str">
        <f>IF(Výsledky!B30="","",Výsledky!B30)</f>
        <v>Hosaja</v>
      </c>
      <c r="C30" s="139" t="str">
        <f>IF(Výsledky!C30="","",Výsledky!C30)</f>
        <v>Zdeněk</v>
      </c>
      <c r="D30" s="140" t="str">
        <f>IF(Výsledky!E30="","",Výsledky!E30)</f>
        <v>SK Podlužan Prušánky</v>
      </c>
      <c r="E30" s="141">
        <f>IF(Výsledky!W30="","",Výsledky!W30)</f>
        <v>362</v>
      </c>
      <c r="F30" s="141">
        <f>IF(Výsledky!X30="","",Výsledky!X30)</f>
        <v>150</v>
      </c>
      <c r="G30" s="141">
        <f>IF(Výsledky!Y30="","",Výsledky!Y30)</f>
        <v>13</v>
      </c>
      <c r="H30" s="142">
        <f>IF(E30="","",Výsledky!Z30)</f>
        <v>512</v>
      </c>
    </row>
    <row r="31" spans="1:8" ht="15.75" x14ac:dyDescent="0.25">
      <c r="A31" s="138">
        <v>29</v>
      </c>
      <c r="B31" s="139" t="str">
        <f>IF(Výsledky!B5="","",Výsledky!B5)</f>
        <v>Pacal</v>
      </c>
      <c r="C31" s="139" t="str">
        <f>IF(Výsledky!C5="","",Výsledky!C5)</f>
        <v>Robert</v>
      </c>
      <c r="D31" s="140" t="str">
        <f>IF(Výsledky!E5="","",Výsledky!E5)</f>
        <v>TJ Sokol Husovice</v>
      </c>
      <c r="E31" s="141">
        <f>IF(Výsledky!W5="","",Výsledky!W5)</f>
        <v>363</v>
      </c>
      <c r="F31" s="141">
        <f>IF(Výsledky!X5="","",Výsledky!X5)</f>
        <v>147</v>
      </c>
      <c r="G31" s="141">
        <f>IF(Výsledky!Y5="","",Výsledky!Y5)</f>
        <v>8</v>
      </c>
      <c r="H31" s="142">
        <f>IF(E31="","",Výsledky!Z5)</f>
        <v>510</v>
      </c>
    </row>
    <row r="32" spans="1:8" ht="15.75" x14ac:dyDescent="0.25">
      <c r="A32" s="138">
        <v>30</v>
      </c>
      <c r="B32" s="139" t="str">
        <f>IF(Výsledky!B27="","",Výsledky!B27)</f>
        <v>Herzán</v>
      </c>
      <c r="C32" s="139" t="str">
        <f>IF(Výsledky!C27="","",Výsledky!C27)</f>
        <v>Jan</v>
      </c>
      <c r="D32" s="140" t="str">
        <f>IF(Výsledky!E27="","",Výsledky!E27)</f>
        <v>TJ Lokomotiva Valtice</v>
      </c>
      <c r="E32" s="141">
        <f>IF(Výsledky!W27="","",Výsledky!W27)</f>
        <v>352</v>
      </c>
      <c r="F32" s="141">
        <f>IF(Výsledky!X27="","",Výsledky!X27)</f>
        <v>153</v>
      </c>
      <c r="G32" s="141">
        <f>IF(Výsledky!Y27="","",Výsledky!Y27)</f>
        <v>10</v>
      </c>
      <c r="H32" s="142">
        <f>IF(E32="","",Výsledky!Z27)</f>
        <v>505</v>
      </c>
    </row>
    <row r="33" spans="1:8" ht="15.75" x14ac:dyDescent="0.25">
      <c r="A33" s="138">
        <v>31</v>
      </c>
      <c r="B33" s="139" t="str">
        <f>IF(Výsledky!B23="","",Výsledky!B23)</f>
        <v>Teplík</v>
      </c>
      <c r="C33" s="139" t="str">
        <f>IF(Výsledky!C23="","",Výsledky!C23)</f>
        <v>Ladislav</v>
      </c>
      <c r="D33" s="140" t="str">
        <f>IF(Výsledky!E23="","",Výsledky!E23)</f>
        <v>SKK Dubňany</v>
      </c>
      <c r="E33" s="141">
        <f>IF(Výsledky!W23="","",Výsledky!W23)</f>
        <v>365</v>
      </c>
      <c r="F33" s="141">
        <f>IF(Výsledky!X23="","",Výsledky!X23)</f>
        <v>138</v>
      </c>
      <c r="G33" s="141">
        <f>IF(Výsledky!Y23="","",Výsledky!Y23)</f>
        <v>9</v>
      </c>
      <c r="H33" s="142">
        <f>IF(E33="","",Výsledky!Z23)</f>
        <v>503</v>
      </c>
    </row>
    <row r="34" spans="1:8" ht="15.75" x14ac:dyDescent="0.25">
      <c r="A34" s="138">
        <v>32</v>
      </c>
      <c r="B34" s="139" t="str">
        <f>IF(Výsledky!B24="","",Výsledky!B24)</f>
        <v>Blahůšek</v>
      </c>
      <c r="C34" s="139" t="str">
        <f>IF(Výsledky!C24="","",Výsledky!C24)</f>
        <v>Jan</v>
      </c>
      <c r="D34" s="140" t="str">
        <f>IF(Výsledky!E24="","",Výsledky!E24)</f>
        <v>SKK Dubňany</v>
      </c>
      <c r="E34" s="141">
        <f>IF(Výsledky!W24="","",Výsledky!W24)</f>
        <v>344</v>
      </c>
      <c r="F34" s="141">
        <f>IF(Výsledky!X24="","",Výsledky!X24)</f>
        <v>151</v>
      </c>
      <c r="G34" s="141">
        <f>IF(Výsledky!Y24="","",Výsledky!Y24)</f>
        <v>6</v>
      </c>
      <c r="H34" s="142">
        <f>IF(E34="","",Výsledky!Z24)</f>
        <v>495</v>
      </c>
    </row>
    <row r="35" spans="1:8" ht="15.75" x14ac:dyDescent="0.25">
      <c r="A35" s="138">
        <v>33</v>
      </c>
      <c r="B35" s="139" t="str">
        <f>IF(Výsledky!B35="","",Výsledky!B35)</f>
        <v>Sedláček</v>
      </c>
      <c r="C35" s="139" t="str">
        <f>IF(Výsledky!C35="","",Výsledky!C35)</f>
        <v>Petr</v>
      </c>
      <c r="D35" s="140" t="str">
        <f>IF(Výsledky!E35="","",Výsledky!E35)</f>
        <v>TJ Sokol Vážany</v>
      </c>
      <c r="E35" s="141">
        <f>IF(Výsledky!W35="","",Výsledky!W35)</f>
        <v>312</v>
      </c>
      <c r="F35" s="141">
        <f>IF(Výsledky!X35="","",Výsledky!X35)</f>
        <v>182</v>
      </c>
      <c r="G35" s="141">
        <f>IF(Výsledky!Y35="","",Výsledky!Y35)</f>
        <v>3</v>
      </c>
      <c r="H35" s="142">
        <f>IF(E35="","",Výsledky!Z35)</f>
        <v>494</v>
      </c>
    </row>
    <row r="36" spans="1:8" ht="15.75" x14ac:dyDescent="0.25">
      <c r="A36" s="138">
        <v>34</v>
      </c>
      <c r="B36" s="139" t="str">
        <f>IF(Výsledky!B37="","",Výsledky!B37)</f>
        <v>Smrž</v>
      </c>
      <c r="C36" s="139" t="str">
        <f>IF(Výsledky!C37="","",Výsledky!C37)</f>
        <v>Jaroslav</v>
      </c>
      <c r="D36" s="140" t="str">
        <f>IF(Výsledky!E37="","",Výsledky!E37)</f>
        <v>KK Slovan Rosice</v>
      </c>
      <c r="E36" s="141">
        <f>IF(Výsledky!W37="","",Výsledky!W37)</f>
        <v>340</v>
      </c>
      <c r="F36" s="141">
        <f>IF(Výsledky!X37="","",Výsledky!X37)</f>
        <v>152</v>
      </c>
      <c r="G36" s="141">
        <f>IF(Výsledky!Y37="","",Výsledky!Y37)</f>
        <v>11</v>
      </c>
      <c r="H36" s="142">
        <f>IF(E36="","",Výsledky!Z37)</f>
        <v>492</v>
      </c>
    </row>
    <row r="37" spans="1:8" ht="15.75" x14ac:dyDescent="0.25">
      <c r="A37" s="221">
        <v>35</v>
      </c>
      <c r="B37" s="222" t="str">
        <f>IF(Výsledky!B22="","",Výsledky!B22)</f>
        <v>Kříž</v>
      </c>
      <c r="C37" s="222" t="str">
        <f>IF(Výsledky!C22="","",Výsledky!C22)</f>
        <v>Štěpán</v>
      </c>
      <c r="D37" s="223" t="str">
        <f>IF(Výsledky!E22="","",Výsledky!E22)</f>
        <v>KC Hodonín</v>
      </c>
      <c r="E37" s="224">
        <f>IF(Výsledky!W22="","",Výsledky!W22)</f>
        <v>352</v>
      </c>
      <c r="F37" s="224">
        <f>IF(Výsledky!X22="","",Výsledky!X22)</f>
        <v>137</v>
      </c>
      <c r="G37" s="224">
        <f>IF(Výsledky!Y22="","",Výsledky!Y22)</f>
        <v>11</v>
      </c>
      <c r="H37" s="225">
        <f>IF(E37="","",Výsledky!Z22)</f>
        <v>489</v>
      </c>
    </row>
    <row r="38" spans="1:8" ht="16.5" thickBot="1" x14ac:dyDescent="0.3">
      <c r="A38" s="144">
        <v>36</v>
      </c>
      <c r="B38" s="145" t="str">
        <f>IF(Výsledky!B6="","",Výsledky!B6)</f>
        <v>Žižlavský</v>
      </c>
      <c r="C38" s="145" t="str">
        <f>IF(Výsledky!C6="","",Výsledky!C6)</f>
        <v>Zdeněk</v>
      </c>
      <c r="D38" s="146" t="str">
        <f>IF(Výsledky!E6="","",Výsledky!E6)</f>
        <v>KK MS Brno</v>
      </c>
      <c r="E38" s="147">
        <f>IF(Výsledky!W6="","",Výsledky!W6)</f>
        <v>345</v>
      </c>
      <c r="F38" s="147">
        <f>IF(Výsledky!X6="","",Výsledky!X6)</f>
        <v>135</v>
      </c>
      <c r="G38" s="147">
        <f>IF(Výsledky!Y6="","",Výsledky!Y6)</f>
        <v>17</v>
      </c>
      <c r="H38" s="148">
        <f>IF(E38="","",Výsledky!Z6)</f>
        <v>480</v>
      </c>
    </row>
    <row r="39" spans="1:8" ht="13.5" thickTop="1" x14ac:dyDescent="0.2"/>
  </sheetData>
  <sortState ref="B2:H38">
    <sortCondition descending="1" ref="H2:H38"/>
    <sortCondition descending="1" ref="F2:F38"/>
  </sortState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Pořadí nástupu</vt:lpstr>
      <vt:lpstr>Výsledky</vt:lpstr>
      <vt:lpstr>Tabule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kl</cp:lastModifiedBy>
  <cp:lastPrinted>2014-02-02T11:36:07Z</cp:lastPrinted>
  <dcterms:created xsi:type="dcterms:W3CDTF">2011-02-18T19:38:01Z</dcterms:created>
  <dcterms:modified xsi:type="dcterms:W3CDTF">2019-01-26T17:41:32Z</dcterms:modified>
</cp:coreProperties>
</file>